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a.cespedes\Desktop\Transparencia documentos del 2015 al 2021-2022-2023\AÑO 2024\ESTADO DE CUENTAS DE SUPLIDORES DIC 2023\"/>
    </mc:Choice>
  </mc:AlternateContent>
  <xr:revisionPtr revIDLastSave="0" documentId="8_{6C2A24BF-A251-4995-94FB-F252A496137C}" xr6:coauthVersionLast="47" xr6:coauthVersionMax="47" xr10:uidLastSave="{00000000-0000-0000-0000-000000000000}"/>
  <bookViews>
    <workbookView xWindow="-120" yWindow="-120" windowWidth="24240" windowHeight="13140" xr2:uid="{0D887FFA-66D7-4C82-A1C7-6D528A11D7C3}"/>
  </bookViews>
  <sheets>
    <sheet name="JULIO -2024" sheetId="1" r:id="rId1"/>
    <sheet name="Hoja1" sheetId="2" r:id="rId2"/>
  </sheets>
  <definedNames>
    <definedName name="_xlnm.Print_Area" localSheetId="0">'JULIO -2024'!$A$1:$J$103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8" i="1" l="1"/>
  <c r="H88" i="1"/>
  <c r="F88" i="1"/>
  <c r="G8" i="2"/>
  <c r="G6" i="2"/>
  <c r="G5" i="2"/>
  <c r="G4" i="2"/>
  <c r="F5" i="2"/>
  <c r="F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E5" authorId="0" shapeId="0" xr:uid="{0BDF2107-2CA0-41DA-83A4-6EFB22B2333F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" authorId="0" shapeId="0" xr:uid="{98AEB1E5-7990-4C39-8ACD-FD017F9919DA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<sst xmlns="http://schemas.openxmlformats.org/spreadsheetml/2006/main" count="450" uniqueCount="206">
  <si>
    <t xml:space="preserve">    PROCONSUMIDOR</t>
  </si>
  <si>
    <t>No.</t>
  </si>
  <si>
    <t>PROVEEDOR</t>
  </si>
  <si>
    <t>CONCEPTO</t>
  </si>
  <si>
    <t>LIBRAMIENTO FACTURA.NO</t>
  </si>
  <si>
    <t>FECHA DE LA FACTURA</t>
  </si>
  <si>
    <t>MONTO DE FACTURA</t>
  </si>
  <si>
    <t>FECHA FIN DE FACTURA</t>
  </si>
  <si>
    <t>MONTO PAGADO A LA FACTURA</t>
  </si>
  <si>
    <t>MONTO PENDIENTE</t>
  </si>
  <si>
    <t>ESTADO</t>
  </si>
  <si>
    <t>Preparado por:Lic. Pedro Jimenez</t>
  </si>
  <si>
    <t>Encargado División Contabilidad</t>
  </si>
  <si>
    <t>Revisado por: Lic. Katy Tavarez</t>
  </si>
  <si>
    <t>Encargada Departamento Financiero</t>
  </si>
  <si>
    <t>OPTIG</t>
  </si>
  <si>
    <t>ADECONUSC</t>
  </si>
  <si>
    <t>FUNDACION FIDELINA ADAMES INC</t>
  </si>
  <si>
    <t xml:space="preserve">COM A CASA SRL </t>
  </si>
  <si>
    <t xml:space="preserve">ICU SOLUCIONES EMPRESARIALES SRL </t>
  </si>
  <si>
    <t>17/06/2024</t>
  </si>
  <si>
    <t xml:space="preserve">AYUNTAMIENTO DEL DISTRITO NACIONAL </t>
  </si>
  <si>
    <t>GADOSIGN SRL</t>
  </si>
  <si>
    <t>SELLOS GOMIGRAFOS PRE-TINTADOS</t>
  </si>
  <si>
    <t>IMPRESIÓN DE LETRERO DE CLAUSURA</t>
  </si>
  <si>
    <t>ARGUET LUNCH EIRL</t>
  </si>
  <si>
    <t>COMPRA DE ALMUERZOS A MILITARES AL SERVICIO INSTITUCIONAL, ABRIL-2021</t>
  </si>
  <si>
    <t>COMPRA DE ALMUERZOS A MILITARES AL SERVICIO INSTITUCIONAL, MAYO 2022</t>
  </si>
  <si>
    <t>COMPRA DE ALMUERZOS A MILITARES AL SERVICIO INSTITUCIONAL,  JUNIO 2022</t>
  </si>
  <si>
    <t xml:space="preserve">FL BETANCES &amp; ASOCIADOS SRL </t>
  </si>
  <si>
    <t xml:space="preserve">ADQUISICIÓN INSUMOS TECNOLÓGICOS PARA LAS DIFERENTES AREAS DE ESTA INSTITUCIÓN </t>
  </si>
  <si>
    <t xml:space="preserve">SEGUROS RESERVAS SA </t>
  </si>
  <si>
    <t xml:space="preserve">SERVICIOS TURISTICOS JL. SRL </t>
  </si>
  <si>
    <t>SERVICIOS DE TRANPORTE</t>
  </si>
  <si>
    <t xml:space="preserve">MUNDO PRESTAMOS SRL </t>
  </si>
  <si>
    <t xml:space="preserve">SERVICIO DE ALQUILER DE LA OFICINA PROVINCIAL SAN FRANCISCO DE MACORIS, ENERO 2024 </t>
  </si>
  <si>
    <t>RENOVACIÓN DE LA POLIZA DE VEHICULOS,  PERIODOS  DEL  28/02/2024 HASTA 28/02/2025</t>
  </si>
  <si>
    <t>SONIA CELESTE MATOS DE LOS SANTOS</t>
  </si>
  <si>
    <t xml:space="preserve">SERVICIO DE ALQUILER DE LA OFICINA PROVINCIAL DE SAN CRISTOBAL, MES DE MARZO 2024 </t>
  </si>
  <si>
    <t>MIGUEL ANARDO CUELLO NIN</t>
  </si>
  <si>
    <t xml:space="preserve">SERVICIO DE ALQUIER OFICINA PROVINCIAL DE BARAHONA PERIODO 15 DIC-2023 HASTA EL 15 ABRIL 2024 </t>
  </si>
  <si>
    <t xml:space="preserve">WORLDWIDE SEGUROS SA </t>
  </si>
  <si>
    <t>SERVICIO DE AUDITORIA</t>
  </si>
  <si>
    <t xml:space="preserve">SERVICIO DE ALMUERZO Y CENA PARA EL DPTO. DE SERVICIOS GENERALES DE LA INSTITUCIÓN </t>
  </si>
  <si>
    <t>SERVICIO DE ALQUILER DE IMPRESORAS PORTATIL, MES DE MAYO 2024</t>
  </si>
  <si>
    <t xml:space="preserve">DELFOS CONSULTORES EDITORIALES SRL </t>
  </si>
  <si>
    <t>IBII</t>
  </si>
  <si>
    <t>SERVICIOS DE MONITOREO Y GESTION DE ANALISIS  REALIZADO A MUESTRAS DE AGUA POR ESTA INSTITUCION</t>
  </si>
  <si>
    <t xml:space="preserve">EDEESTE </t>
  </si>
  <si>
    <t>RECICLA</t>
  </si>
  <si>
    <t xml:space="preserve">SERVICIO DE INCINERACIÓN DE PRODUCTOS DAÑADOS </t>
  </si>
  <si>
    <t>B1500000003</t>
  </si>
  <si>
    <t>B1500000005</t>
  </si>
  <si>
    <t>B1500000184</t>
  </si>
  <si>
    <t>B1500000186</t>
  </si>
  <si>
    <t>B1500000187</t>
  </si>
  <si>
    <t>B1500000573</t>
  </si>
  <si>
    <t>B1500000502</t>
  </si>
  <si>
    <t>B1500000276</t>
  </si>
  <si>
    <t>B1500046813</t>
  </si>
  <si>
    <t>B1500000057</t>
  </si>
  <si>
    <t>B1500000156</t>
  </si>
  <si>
    <t>B1500000752</t>
  </si>
  <si>
    <t>B1500002071</t>
  </si>
  <si>
    <t>B1500002173</t>
  </si>
  <si>
    <t>24/01/2024</t>
  </si>
  <si>
    <t>14/02/2024</t>
  </si>
  <si>
    <t>31/05/2024</t>
  </si>
  <si>
    <t>13/06/2024</t>
  </si>
  <si>
    <t>30/06/2024</t>
  </si>
  <si>
    <t>COMPLETADO</t>
  </si>
  <si>
    <t>PENDIENTE</t>
  </si>
  <si>
    <t>Pago a Proveedores Julio 2024</t>
  </si>
  <si>
    <t>OPTIC</t>
  </si>
  <si>
    <t>SERVICIO DE ALQUILER DEL LOCAL COMERCIAL  EN EL PUNTO GOB. SAMBIL, MES DE MAYO 2024</t>
  </si>
  <si>
    <t>SERVICIO DE ALQUILER DEL LOCAL COMERCIAL  EN EL PUNTO GOB. OCCIDENTAL MALL, MES DE MAYO 2024</t>
  </si>
  <si>
    <t>SERVICIO DE ALQUILER DEL LOCAL COMERCIAL  EN EL PUNTO GOB. MEGACENTRO, MES DE MAYO 2024</t>
  </si>
  <si>
    <t>COM A CASA SRL</t>
  </si>
  <si>
    <t xml:space="preserve">BAROLI TECNOLOGIES, SRL </t>
  </si>
  <si>
    <t>QC 2000 CONSULTORES LATINOAMARECAS</t>
  </si>
  <si>
    <t>CITY WORKS GROUP. LLC</t>
  </si>
  <si>
    <t>ADQUISICIÓN DE ACTUALIZACIONES Y RENOVACIONES DE LICENCIAS DE INFORMATICAS  POR UN AÑO DE ESTA INSTITUCION</t>
  </si>
  <si>
    <t xml:space="preserve">AUTO WASH JC. SRL </t>
  </si>
  <si>
    <t>EDESUR DOMINICANA SA</t>
  </si>
  <si>
    <t xml:space="preserve">IMPRESIÓN DE VOLANTES PARA USO DE LA INSTITUCIÓN </t>
  </si>
  <si>
    <t xml:space="preserve">COMPAÑÍA DOMINICANA DE TELEFONOS </t>
  </si>
  <si>
    <t>SERVICIOS TELEFONICOS E INTERNET,  MES DE JUNIO 2024</t>
  </si>
  <si>
    <t>PRIMA DE SEGURO INTERNACIONAL</t>
  </si>
  <si>
    <t xml:space="preserve">SERVICIO E INSTALACIONES TECNICAS </t>
  </si>
  <si>
    <t>SERVICIO DE MANTENIMIENTO AL ELEVADOR DE ESTA INSTITUCION,  MES DE MAYO Y JUNIO 2024</t>
  </si>
  <si>
    <t>RECICLA SRL</t>
  </si>
  <si>
    <t xml:space="preserve">SERVICIO DE INCINERACIÓN DE PRODUCTOS DAÑADOS, DESCOMISADOS </t>
  </si>
  <si>
    <t>APORTE ECONOMICOS</t>
  </si>
  <si>
    <t xml:space="preserve">VIAMAR SA </t>
  </si>
  <si>
    <t>SERVICIO DE MANTENIMIENTO PREVENTIVO Y CORRECTIVO DE VEHICULOS,  PROPIEDAD DE ESTA INSTITUCIÓN</t>
  </si>
  <si>
    <t>SERVICIO DE ALMUERZOS Y CENAS P/ EMPLEADOS DE SERVICIO GENERALES / MILITARES DE ESTA INSTITUCION, MAYO 2024</t>
  </si>
  <si>
    <t>SERVICIO DE LAVADO PREMIUM A VEHICULOS DE LA FLOTILLA INSTITUCIONAL DEL 25 DE FEBRERO AL 21 DE ABRIL 2024</t>
  </si>
  <si>
    <t>SERVICIO DE ENERGIA ELECTRICA PARA LA OFICINA PRINCIPAL Y LAS OFICINAS DE SAN CRISTOBAL Y BARAHONA, JUNIO 2024</t>
  </si>
  <si>
    <t>SERVICIO DE APERTURA DE SUBESTACION ELECTRICA  DE ESTA INSTITUCIÓN, MES DE MAYO Y JUNIO DEL 2024</t>
  </si>
  <si>
    <t xml:space="preserve">TRACE INTERNATIONAL SRL </t>
  </si>
  <si>
    <t>COMPRA DE (4) BATERIAS TRACE  PARA EL INVERSOR DE LA OFICINA REGIONAL SAN FRANCISCO DE MACORÍS</t>
  </si>
  <si>
    <t xml:space="preserve">J.A OFFICE EQUIPOS SRL </t>
  </si>
  <si>
    <t>17/07/2024</t>
  </si>
  <si>
    <t>18/07/2024</t>
  </si>
  <si>
    <t>SERVICIO DE RECOGIDA DE BASURA EN ESTA INSTITUCION, JULIO 2024</t>
  </si>
  <si>
    <t>SERVICIO DE ALQUILER DEL LOCAL COMERCIAL  EN EL PUNTO GOB. SAMBIL,  JUNIO  2024</t>
  </si>
  <si>
    <t>SERVICIO DE ALQUILER DEL LOCAL COMERCIAL  EN EL PUNTO GOB. MEGACENTRO, JUNIO  2024</t>
  </si>
  <si>
    <t>SERVICIO DE ALQUILER DEL LOCAL COMERCIAL  EN EL PUNTO GOB. OCCIDENTAL MALL,  JUNIO 2024</t>
  </si>
  <si>
    <t>23/07/2024</t>
  </si>
  <si>
    <t xml:space="preserve">EDESETE SA </t>
  </si>
  <si>
    <t>SERVICIO DE ENERGIA ELECTRICA DE LA OFICINA DE HATO MAYOR,  MAYO 2024</t>
  </si>
  <si>
    <t>ASACASRI</t>
  </si>
  <si>
    <t>25/07/2024</t>
  </si>
  <si>
    <t xml:space="preserve">ADQUISICIÓN DE CERTIFICADO CON VIGENCIA DE UN AÑO PARA DOMINIO SIDIP.GOB.DO, PARA USO DE ESTA INSTITUCION </t>
  </si>
  <si>
    <t xml:space="preserve">BONDELIC SRL </t>
  </si>
  <si>
    <t>SERVICIO DE COMIDA COMBINADAS PICADERA, JUGO Y POTRES PARA CHARLA 24 DE MAYO 2024</t>
  </si>
  <si>
    <t xml:space="preserve">PROEXPO SRL </t>
  </si>
  <si>
    <t xml:space="preserve">SERVICIOS DE  PROGRAMAS DE RELACIONES PUBLICAS </t>
  </si>
  <si>
    <t>SERVICIO DE ALQUILER LOCAL  OFICINA DE BARAHONA, PERIODO 15 DE ABRIL HASTA EL 15 MAYO 2024</t>
  </si>
  <si>
    <t xml:space="preserve">SERVICIO DE ALQUILER LOCAL OFICINA DE BARAHONA, PERIODO 15 DE MAYO HASTA EL 15 JUNIO 2024 </t>
  </si>
  <si>
    <t>VERONICA ASTACIO MERCEDES</t>
  </si>
  <si>
    <t>SERVICIO DE ALQUILER OFICINA PROVINCIAL DE HATO MAYOR, MES DE ABRIL 2024</t>
  </si>
  <si>
    <t>SERVICIO DE ALQUILER OFICINA PROVINCIAL DE HATO MAYOR, MES DE MAYO  2024</t>
  </si>
  <si>
    <t>SERVICIO DE ALQUILER OFICINA PROVINCIAL DE HATO MAYOR,  MES DE JUNIO 2024</t>
  </si>
  <si>
    <t>OFICINA DE COORDINACION PRESIDENCIAL</t>
  </si>
  <si>
    <t xml:space="preserve"> SERVICIO DE BOLETOS AEREOS </t>
  </si>
  <si>
    <t>SERVICIO DE ALQUILER DE IMPRESORAS PORTATIL, MES DE JUNIO 2024</t>
  </si>
  <si>
    <t>SERVICIO DE ALQUILER DEL ESPACIO QUE OCUPA EL PUNTO GOB. MEGACENTRO, MES DE JULIO 2024</t>
  </si>
  <si>
    <t xml:space="preserve">SERVICIO DE ALQUILER DEL ESPACIO QUE OCUPA EL PUNTO GOB. SAMBIL, MES DE JULIO 2024 </t>
  </si>
  <si>
    <t xml:space="preserve">SERVICIO DE ALQUILER DEL ESPACIO QUE OCUPA PUNTO GOB OCCIDENTAL MALL, MES DE JULIO 2024 </t>
  </si>
  <si>
    <t xml:space="preserve">CONSOCIO DE TARJETAS DOMINICANA SA </t>
  </si>
  <si>
    <t xml:space="preserve">SERVICIO  DE RECARGAS DE PEAJES </t>
  </si>
  <si>
    <t xml:space="preserve">DIGITAL REALITY BELLO SRL </t>
  </si>
  <si>
    <t xml:space="preserve">ACTUALIZACION Y RENOVACION DE LICENCIAS APPLE DEVELOPER </t>
  </si>
  <si>
    <t>SERVICIO DE ANALISIS DE SISTEMA, CAMARA DE SEGURIDAD DE ESTA INSTITUCIONAL</t>
  </si>
  <si>
    <t>AUTO RESPUESTO 2G SRL</t>
  </si>
  <si>
    <t xml:space="preserve">SERVICIO DE MANTENIMIENTO PREVENTIVO Y CORRECTIVO A FLOTILLA VEHICULAR DE ESTA INSTITUCION </t>
  </si>
  <si>
    <t>SERVICIO DE ENERGIA ELECTRICA OFICINA PROVINCIAL DE HATO MAYOR, MES DE JULIO 2024</t>
  </si>
  <si>
    <t xml:space="preserve">RAMIREZ &amp; MOJICA SRL </t>
  </si>
  <si>
    <t>COMPRA DE BEBEDERO DAIWA DW Y UN ABANICO PARA USO DE ESTA INTITUCION</t>
  </si>
  <si>
    <t xml:space="preserve">JARDIN NURIS FLOR SRL </t>
  </si>
  <si>
    <t xml:space="preserve">COMPRA DE CORONA   </t>
  </si>
  <si>
    <t xml:space="preserve">COMPRA DE UTILES INFORMATICOS </t>
  </si>
  <si>
    <t>COMPRA DE TABLETAS SAMSUMG GALAXY, PARA AREA TECNOLOGICA</t>
  </si>
  <si>
    <t>COMPRA DETECTOR DE METALES PORTATIL PARA USO DE LA INSTITUCION</t>
  </si>
  <si>
    <t xml:space="preserve">MERCATIL RAMI SRL </t>
  </si>
  <si>
    <t xml:space="preserve">COMPRA DE MATERIALES FERRETERO PARA USO DE OFICINA PROVINCIALES NAGUA Y ROMANA </t>
  </si>
  <si>
    <t xml:space="preserve">ABT PAWER RENTA Y SERVICIOS </t>
  </si>
  <si>
    <t>SERVICIO DE MANTENIMIENTO DE LA PLANTA ELECTRICA DE ESTA INSTITUCION, ABRIL 2024</t>
  </si>
  <si>
    <t>SERVICIO DE MANTENIMIENTO DE LA PLANTA ELECTRICA DE ESTA INSTITUCION, MAYO 2024</t>
  </si>
  <si>
    <t>SERVICIO DE MATENIMIENTA DE LA PLANTA ELECTRICA DE ESTA ISNTITUCION, JUNIO 2024</t>
  </si>
  <si>
    <t>B1500003334</t>
  </si>
  <si>
    <t>B1500000256</t>
  </si>
  <si>
    <t>B1500000116</t>
  </si>
  <si>
    <t>B1500000157</t>
  </si>
  <si>
    <t>B1500000158</t>
  </si>
  <si>
    <t>B1500000446</t>
  </si>
  <si>
    <t>B1500000447</t>
  </si>
  <si>
    <t>B1500000448</t>
  </si>
  <si>
    <t>B1500000430</t>
  </si>
  <si>
    <t>B1500002129</t>
  </si>
  <si>
    <t>B1500000767</t>
  </si>
  <si>
    <t>B1500003145</t>
  </si>
  <si>
    <t>B1500003156</t>
  </si>
  <si>
    <t>B1500003165</t>
  </si>
  <si>
    <t>B1500008910</t>
  </si>
  <si>
    <t>B1500000110</t>
  </si>
  <si>
    <t>B1500000111</t>
  </si>
  <si>
    <t>B1500000318</t>
  </si>
  <si>
    <t>B1500000319</t>
  </si>
  <si>
    <t>B1500000320</t>
  </si>
  <si>
    <t>B1500000321</t>
  </si>
  <si>
    <t>B1500000322</t>
  </si>
  <si>
    <t>B1500000327</t>
  </si>
  <si>
    <t>B1500000328</t>
  </si>
  <si>
    <t>B1500000329</t>
  </si>
  <si>
    <t>B1500000351</t>
  </si>
  <si>
    <t>B1500000352</t>
  </si>
  <si>
    <t>B1500000175</t>
  </si>
  <si>
    <t>B1500344137</t>
  </si>
  <si>
    <t>B1500000025</t>
  </si>
  <si>
    <t>B1500000026</t>
  </si>
  <si>
    <t>B1500000027</t>
  </si>
  <si>
    <t>B1500000028</t>
  </si>
  <si>
    <t>B1500000029</t>
  </si>
  <si>
    <t>B1500002435</t>
  </si>
  <si>
    <t>B1500000307</t>
  </si>
  <si>
    <t>B1500002406</t>
  </si>
  <si>
    <t>B1500002441</t>
  </si>
  <si>
    <t>B1500002443</t>
  </si>
  <si>
    <t>B1500000771</t>
  </si>
  <si>
    <t>B1500000011</t>
  </si>
  <si>
    <t>B1500000012</t>
  </si>
  <si>
    <t>B1500000013</t>
  </si>
  <si>
    <t>15/07/2024</t>
  </si>
  <si>
    <t>16/07/2024</t>
  </si>
  <si>
    <t>24/07/2024</t>
  </si>
  <si>
    <t>31/07/2024</t>
  </si>
  <si>
    <t>30/11/2021</t>
  </si>
  <si>
    <t>31/03/2024</t>
  </si>
  <si>
    <t>30/11/2023</t>
  </si>
  <si>
    <t>29/02/2024</t>
  </si>
  <si>
    <t xml:space="preserve">TOTAL </t>
  </si>
  <si>
    <t>_______________________________</t>
  </si>
  <si>
    <t>_________________________________________</t>
  </si>
  <si>
    <t>SERVICIO DE MANTENIMIENTO Y REPARACION DE IMPRESORAS  DE ESTA INSTITUCION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</si>
</sst>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[$-2540A]mm/dd/yyyy;@"/>
    <numFmt numFmtId="167" formatCode="mm/dd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ahoma"/>
      <family val="2"/>
    </font>
    <font>
      <sz val="14"/>
      <color theme="1"/>
      <name val="Tahoma"/>
      <family val="2"/>
    </font>
    <font>
      <b/>
      <sz val="12"/>
      <name val="Tahoma"/>
      <family val="2"/>
    </font>
    <font>
      <sz val="12"/>
      <color theme="1"/>
      <name val="Tahoma"/>
      <family val="2"/>
    </font>
    <font>
      <sz val="10"/>
      <name val="MS Sans Serif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11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Tahoma"/>
      <family val="2"/>
    </font>
    <font>
      <b/>
      <sz val="11"/>
      <color theme="1"/>
      <name val="Tahoma"/>
      <family val="2"/>
    </font>
    <font>
      <sz val="8"/>
      <name val="Calibri"/>
      <family val="2"/>
      <scheme val="minor"/>
    </font>
    <font>
      <b/>
      <sz val="12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95">
    <xf numFmtId="0" fontId="0" fillId="0" borderId="0" xfId="0"/>
    <xf numFmtId="43" fontId="0" fillId="0" borderId="0" xfId="1" applyFont="1"/>
    <xf numFmtId="0" fontId="3" fillId="0" borderId="0" xfId="0" applyFont="1"/>
    <xf numFmtId="43" fontId="3" fillId="0" borderId="0" xfId="1" applyFont="1"/>
    <xf numFmtId="0" fontId="5" fillId="0" borderId="0" xfId="0" applyFont="1"/>
    <xf numFmtId="43" fontId="5" fillId="0" borderId="0" xfId="1" applyFont="1"/>
    <xf numFmtId="0" fontId="7" fillId="0" borderId="0" xfId="0" applyFont="1"/>
    <xf numFmtId="43" fontId="7" fillId="0" borderId="0" xfId="1" applyFont="1"/>
    <xf numFmtId="0" fontId="8" fillId="0" borderId="0" xfId="0" applyFont="1" applyAlignment="1">
      <alignment horizontal="center"/>
    </xf>
    <xf numFmtId="0" fontId="8" fillId="0" borderId="0" xfId="0" applyFont="1"/>
    <xf numFmtId="165" fontId="8" fillId="0" borderId="0" xfId="0" applyNumberFormat="1" applyFont="1"/>
    <xf numFmtId="43" fontId="8" fillId="0" borderId="0" xfId="1" applyFont="1"/>
    <xf numFmtId="43" fontId="8" fillId="0" borderId="0" xfId="1" applyFont="1" applyFill="1"/>
    <xf numFmtId="165" fontId="8" fillId="0" borderId="0" xfId="0" applyNumberFormat="1" applyFont="1" applyAlignment="1">
      <alignment horizontal="center"/>
    </xf>
    <xf numFmtId="0" fontId="10" fillId="0" borderId="0" xfId="0" applyFont="1"/>
    <xf numFmtId="0" fontId="8" fillId="4" borderId="0" xfId="0" applyFont="1" applyFill="1"/>
    <xf numFmtId="0" fontId="8" fillId="0" borderId="0" xfId="0" applyFont="1" applyAlignment="1">
      <alignment horizontal="left"/>
    </xf>
    <xf numFmtId="0" fontId="0" fillId="2" borderId="0" xfId="0" applyFill="1" applyAlignment="1">
      <alignment horizontal="center"/>
    </xf>
    <xf numFmtId="0" fontId="0" fillId="2" borderId="0" xfId="0" applyFill="1"/>
    <xf numFmtId="165" fontId="0" fillId="2" borderId="0" xfId="0" applyNumberFormat="1" applyFill="1" applyAlignment="1">
      <alignment horizontal="center"/>
    </xf>
    <xf numFmtId="43" fontId="0" fillId="2" borderId="0" xfId="1" applyFont="1" applyFill="1" applyBorder="1" applyAlignment="1">
      <alignment horizontal="center"/>
    </xf>
    <xf numFmtId="43" fontId="0" fillId="2" borderId="0" xfId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43" fontId="2" fillId="2" borderId="2" xfId="1" applyFont="1" applyFill="1" applyBorder="1" applyAlignment="1">
      <alignment horizontal="center"/>
    </xf>
    <xf numFmtId="43" fontId="2" fillId="2" borderId="2" xfId="1" applyFont="1" applyFill="1" applyBorder="1"/>
    <xf numFmtId="0" fontId="2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2" applyFont="1" applyFill="1" applyBorder="1" applyAlignment="1" applyProtection="1">
      <alignment horizontal="center"/>
      <protection locked="0"/>
    </xf>
    <xf numFmtId="0" fontId="9" fillId="3" borderId="7" xfId="2" applyFont="1" applyFill="1" applyBorder="1" applyAlignment="1" applyProtection="1">
      <alignment horizontal="center" wrapText="1"/>
      <protection locked="0"/>
    </xf>
    <xf numFmtId="165" fontId="9" fillId="3" borderId="7" xfId="0" applyNumberFormat="1" applyFont="1" applyFill="1" applyBorder="1" applyAlignment="1">
      <alignment horizontal="center" wrapText="1"/>
    </xf>
    <xf numFmtId="43" fontId="9" fillId="3" borderId="7" xfId="1" applyFont="1" applyFill="1" applyBorder="1" applyAlignment="1" applyProtection="1">
      <alignment horizontal="center" wrapText="1"/>
      <protection locked="0"/>
    </xf>
    <xf numFmtId="43" fontId="9" fillId="3" borderId="8" xfId="1" applyFont="1" applyFill="1" applyBorder="1" applyAlignment="1" applyProtection="1">
      <alignment horizontal="center"/>
      <protection locked="0"/>
    </xf>
    <xf numFmtId="43" fontId="8" fillId="0" borderId="0" xfId="1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8" fillId="0" borderId="0" xfId="1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43" fontId="0" fillId="0" borderId="0" xfId="1" applyFont="1" applyBorder="1"/>
    <xf numFmtId="43" fontId="7" fillId="0" borderId="0" xfId="1" applyFont="1" applyFill="1" applyBorder="1"/>
    <xf numFmtId="43" fontId="14" fillId="0" borderId="0" xfId="1" applyFont="1" applyFill="1" applyBorder="1"/>
    <xf numFmtId="43" fontId="14" fillId="0" borderId="0" xfId="1" applyFont="1" applyFill="1" applyBorder="1" applyAlignment="1">
      <alignment horizontal="center"/>
    </xf>
    <xf numFmtId="43" fontId="10" fillId="0" borderId="0" xfId="1" applyFont="1" applyFill="1" applyBorder="1"/>
    <xf numFmtId="43" fontId="0" fillId="0" borderId="0" xfId="1" applyFont="1" applyFill="1" applyBorder="1"/>
    <xf numFmtId="43" fontId="8" fillId="0" borderId="0" xfId="1" applyFont="1" applyFill="1" applyBorder="1" applyAlignment="1">
      <alignment horizontal="center"/>
    </xf>
    <xf numFmtId="164" fontId="8" fillId="0" borderId="0" xfId="0" applyNumberFormat="1" applyFont="1" applyAlignment="1">
      <alignment horizontal="left"/>
    </xf>
    <xf numFmtId="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4" fontId="8" fillId="0" borderId="0" xfId="0" applyNumberFormat="1" applyFont="1"/>
    <xf numFmtId="0" fontId="8" fillId="0" borderId="0" xfId="0" applyFont="1" applyAlignment="1">
      <alignment vertical="top"/>
    </xf>
    <xf numFmtId="43" fontId="8" fillId="0" borderId="0" xfId="1" applyFont="1" applyFill="1" applyBorder="1" applyAlignment="1">
      <alignment horizontal="right"/>
    </xf>
    <xf numFmtId="0" fontId="10" fillId="0" borderId="0" xfId="0" applyFont="1" applyAlignment="1">
      <alignment horizontal="left"/>
    </xf>
    <xf numFmtId="166" fontId="10" fillId="0" borderId="0" xfId="0" applyNumberFormat="1" applyFont="1" applyAlignment="1">
      <alignment horizontal="center"/>
    </xf>
    <xf numFmtId="43" fontId="10" fillId="0" borderId="0" xfId="1" applyFont="1" applyFill="1"/>
    <xf numFmtId="43" fontId="10" fillId="0" borderId="0" xfId="1" applyFont="1"/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 applyFill="1"/>
    <xf numFmtId="0" fontId="9" fillId="0" borderId="0" xfId="0" applyFont="1" applyAlignment="1">
      <alignment wrapText="1"/>
    </xf>
    <xf numFmtId="43" fontId="8" fillId="0" borderId="0" xfId="1" applyFont="1" applyFill="1" applyBorder="1" applyAlignment="1"/>
    <xf numFmtId="43" fontId="8" fillId="0" borderId="0" xfId="1" applyFont="1" applyFill="1" applyAlignment="1"/>
    <xf numFmtId="0" fontId="16" fillId="5" borderId="0" xfId="0" applyFont="1" applyFill="1" applyAlignment="1">
      <alignment horizontal="center"/>
    </xf>
    <xf numFmtId="0" fontId="16" fillId="5" borderId="0" xfId="0" applyFont="1" applyFill="1"/>
    <xf numFmtId="43" fontId="16" fillId="0" borderId="0" xfId="1" applyFont="1" applyFill="1"/>
    <xf numFmtId="0" fontId="16" fillId="0" borderId="0" xfId="0" applyFont="1"/>
    <xf numFmtId="43" fontId="0" fillId="0" borderId="0" xfId="1" applyFont="1" applyFill="1"/>
    <xf numFmtId="0" fontId="10" fillId="0" borderId="0" xfId="0" applyFont="1" applyAlignment="1">
      <alignment wrapText="1"/>
    </xf>
    <xf numFmtId="43" fontId="10" fillId="0" borderId="0" xfId="1" applyFont="1" applyBorder="1"/>
    <xf numFmtId="0" fontId="2" fillId="4" borderId="0" xfId="0" applyFont="1" applyFill="1" applyAlignment="1">
      <alignment horizontal="right" vertical="top"/>
    </xf>
    <xf numFmtId="0" fontId="2" fillId="4" borderId="0" xfId="0" applyFont="1" applyFill="1" applyAlignment="1">
      <alignment horizontal="right"/>
    </xf>
    <xf numFmtId="167" fontId="8" fillId="0" borderId="0" xfId="0" applyNumberFormat="1" applyFont="1" applyAlignment="1">
      <alignment horizontal="center"/>
    </xf>
    <xf numFmtId="43" fontId="8" fillId="0" borderId="0" xfId="1" applyFont="1" applyFill="1" applyBorder="1" applyAlignment="1">
      <alignment horizontal="left"/>
    </xf>
    <xf numFmtId="14" fontId="8" fillId="0" borderId="0" xfId="0" applyNumberFormat="1" applyFont="1" applyAlignment="1">
      <alignment horizontal="center"/>
    </xf>
    <xf numFmtId="43" fontId="10" fillId="0" borderId="0" xfId="1" applyFont="1" applyFill="1" applyBorder="1" applyAlignment="1">
      <alignment horizontal="center"/>
    </xf>
    <xf numFmtId="43" fontId="10" fillId="0" borderId="0" xfId="1" applyFont="1" applyFill="1" applyAlignment="1">
      <alignment horizontal="center"/>
    </xf>
    <xf numFmtId="43" fontId="10" fillId="0" borderId="0" xfId="1" applyFont="1" applyBorder="1" applyAlignment="1">
      <alignment horizontal="center"/>
    </xf>
    <xf numFmtId="43" fontId="8" fillId="0" borderId="0" xfId="1" applyFont="1" applyFill="1" applyAlignment="1">
      <alignment horizontal="center"/>
    </xf>
    <xf numFmtId="0" fontId="10" fillId="0" borderId="0" xfId="0" applyFont="1" applyAlignment="1">
      <alignment horizontal="right" wrapText="1"/>
    </xf>
    <xf numFmtId="164" fontId="10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  <xf numFmtId="0" fontId="16" fillId="4" borderId="0" xfId="0" applyFont="1" applyFill="1"/>
    <xf numFmtId="165" fontId="16" fillId="5" borderId="0" xfId="0" applyNumberFormat="1" applyFont="1" applyFill="1" applyAlignment="1">
      <alignment horizontal="center"/>
    </xf>
    <xf numFmtId="43" fontId="16" fillId="5" borderId="0" xfId="1" applyFont="1" applyFill="1" applyProtection="1">
      <protection locked="0"/>
    </xf>
    <xf numFmtId="165" fontId="16" fillId="5" borderId="0" xfId="0" applyNumberFormat="1" applyFont="1" applyFill="1"/>
    <xf numFmtId="43" fontId="16" fillId="5" borderId="0" xfId="1" applyFont="1" applyFill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5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3" xfId="2" xr:uid="{134DB688-9644-4551-927E-F55A861746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5838824</xdr:colOff>
      <xdr:row>0</xdr:row>
      <xdr:rowOff>0</xdr:rowOff>
    </xdr:from>
    <xdr:to>
      <xdr:col>2</xdr:col>
      <xdr:colOff>6896099</xdr:colOff>
      <xdr:row>1</xdr:row>
      <xdr:rowOff>295275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2F55958B-6E49-449C-86A0-6589807A5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4524" y="0"/>
          <a:ext cx="1057275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FBF81-E1D2-4689-BC1F-56312DB80495}">
  <dimension ref="A1:M138"/>
  <sheetViews>
    <sheetView tabSelected="1" topLeftCell="A78" zoomScale="90" zoomScaleNormal="90" zoomScaleSheetLayoutView="90" workbookViewId="0">
      <selection activeCell="M88" sqref="M88"/>
    </sheetView>
  </sheetViews>
  <sheetFormatPr baseColWidth="10" defaultRowHeight="15" x14ac:dyDescent="0.25"/>
  <cols>
    <col min="1" max="1" width="11.140625" customWidth="1"/>
    <col min="2" max="2" width="44.7109375" customWidth="1"/>
    <col min="3" max="3" width="117.85546875" customWidth="1"/>
    <col min="4" max="4" width="17" customWidth="1"/>
    <col min="5" max="5" width="15" customWidth="1"/>
    <col min="6" max="6" width="20.28515625" style="1" customWidth="1"/>
    <col min="7" max="7" width="14.7109375" customWidth="1"/>
    <col min="8" max="8" width="19.28515625" style="1" customWidth="1"/>
    <col min="9" max="9" width="19.28515625" customWidth="1"/>
    <col min="10" max="10" width="14" style="38" customWidth="1"/>
    <col min="11" max="11" width="9.42578125" customWidth="1"/>
  </cols>
  <sheetData>
    <row r="1" spans="1:13" ht="18" customHeight="1" x14ac:dyDescent="0.25">
      <c r="A1" s="22"/>
      <c r="B1" s="23"/>
      <c r="C1" s="23"/>
      <c r="D1" s="24"/>
      <c r="E1" s="25"/>
      <c r="F1" s="26"/>
      <c r="G1" s="25"/>
      <c r="H1" s="27"/>
      <c r="I1" s="26"/>
      <c r="J1" s="28"/>
      <c r="M1" s="1"/>
    </row>
    <row r="2" spans="1:13" ht="24" customHeight="1" x14ac:dyDescent="0.25">
      <c r="A2" s="29"/>
      <c r="B2" s="18"/>
      <c r="C2" s="18"/>
      <c r="D2" s="17"/>
      <c r="E2" s="19"/>
      <c r="F2" s="20"/>
      <c r="G2" s="19"/>
      <c r="H2" s="21"/>
      <c r="I2" s="20"/>
      <c r="J2" s="30"/>
      <c r="M2" s="1"/>
    </row>
    <row r="3" spans="1:13" s="2" customFormat="1" ht="18" customHeight="1" x14ac:dyDescent="0.25">
      <c r="A3" s="89" t="s">
        <v>0</v>
      </c>
      <c r="B3" s="90"/>
      <c r="C3" s="90"/>
      <c r="D3" s="90"/>
      <c r="E3" s="90"/>
      <c r="F3" s="90"/>
      <c r="G3" s="90"/>
      <c r="H3" s="90"/>
      <c r="I3" s="90"/>
      <c r="J3" s="91"/>
      <c r="M3" s="3"/>
    </row>
    <row r="4" spans="1:13" s="4" customFormat="1" ht="12.75" customHeight="1" x14ac:dyDescent="0.2">
      <c r="A4" s="92" t="s">
        <v>72</v>
      </c>
      <c r="B4" s="93"/>
      <c r="C4" s="93"/>
      <c r="D4" s="93"/>
      <c r="E4" s="93"/>
      <c r="F4" s="93"/>
      <c r="G4" s="93"/>
      <c r="H4" s="93"/>
      <c r="I4" s="93"/>
      <c r="J4" s="94"/>
      <c r="M4" s="5"/>
    </row>
    <row r="5" spans="1:13" s="6" customFormat="1" ht="33.75" customHeight="1" thickBot="1" x14ac:dyDescent="0.25">
      <c r="A5" s="31" t="s">
        <v>1</v>
      </c>
      <c r="B5" s="32" t="s">
        <v>2</v>
      </c>
      <c r="C5" s="32" t="s">
        <v>3</v>
      </c>
      <c r="D5" s="33" t="s">
        <v>4</v>
      </c>
      <c r="E5" s="34" t="s">
        <v>5</v>
      </c>
      <c r="F5" s="35" t="s">
        <v>6</v>
      </c>
      <c r="G5" s="34" t="s">
        <v>7</v>
      </c>
      <c r="H5" s="35" t="s">
        <v>8</v>
      </c>
      <c r="I5" s="35" t="s">
        <v>9</v>
      </c>
      <c r="J5" s="36" t="s">
        <v>10</v>
      </c>
      <c r="M5" s="7"/>
    </row>
    <row r="6" spans="1:13" s="14" customFormat="1" ht="30" customHeight="1" x14ac:dyDescent="0.2">
      <c r="A6" s="60">
        <v>1</v>
      </c>
      <c r="B6" s="14" t="s">
        <v>73</v>
      </c>
      <c r="C6" s="14" t="s">
        <v>74</v>
      </c>
      <c r="D6" s="41">
        <v>1264</v>
      </c>
      <c r="E6" s="56">
        <v>45298</v>
      </c>
      <c r="F6" s="61">
        <v>70000</v>
      </c>
      <c r="G6" s="41" t="s">
        <v>197</v>
      </c>
      <c r="H6" s="61">
        <v>70000</v>
      </c>
      <c r="I6" s="41">
        <v>0</v>
      </c>
      <c r="J6" s="14" t="s">
        <v>70</v>
      </c>
    </row>
    <row r="7" spans="1:13" s="14" customFormat="1" ht="26.25" customHeight="1" x14ac:dyDescent="0.2">
      <c r="A7" s="60">
        <v>2</v>
      </c>
      <c r="B7" s="14" t="s">
        <v>73</v>
      </c>
      <c r="C7" s="14" t="s">
        <v>75</v>
      </c>
      <c r="D7" s="60">
        <v>1262</v>
      </c>
      <c r="E7" s="59">
        <v>45298</v>
      </c>
      <c r="F7" s="61">
        <v>65000</v>
      </c>
      <c r="G7" s="41" t="s">
        <v>197</v>
      </c>
      <c r="H7" s="61">
        <v>65000</v>
      </c>
      <c r="I7" s="41">
        <v>0</v>
      </c>
      <c r="J7" s="14" t="s">
        <v>70</v>
      </c>
    </row>
    <row r="8" spans="1:13" s="14" customFormat="1" ht="30" customHeight="1" x14ac:dyDescent="0.2">
      <c r="A8" s="60">
        <v>3</v>
      </c>
      <c r="B8" s="14" t="s">
        <v>73</v>
      </c>
      <c r="C8" s="14" t="s">
        <v>76</v>
      </c>
      <c r="D8" s="41">
        <v>1263</v>
      </c>
      <c r="E8" s="56">
        <v>45298</v>
      </c>
      <c r="F8" s="57">
        <v>110000</v>
      </c>
      <c r="G8" s="41" t="s">
        <v>197</v>
      </c>
      <c r="H8" s="57">
        <v>110000</v>
      </c>
      <c r="I8" s="41">
        <v>0</v>
      </c>
      <c r="J8" s="14" t="s">
        <v>70</v>
      </c>
    </row>
    <row r="9" spans="1:13" s="14" customFormat="1" ht="28.5" customHeight="1" x14ac:dyDescent="0.2">
      <c r="A9" s="60">
        <v>4</v>
      </c>
      <c r="B9" s="14" t="s">
        <v>77</v>
      </c>
      <c r="C9" s="14" t="s">
        <v>95</v>
      </c>
      <c r="D9" s="60">
        <v>1266</v>
      </c>
      <c r="E9" s="59">
        <v>45298</v>
      </c>
      <c r="F9" s="61">
        <v>230159</v>
      </c>
      <c r="G9" s="41" t="s">
        <v>197</v>
      </c>
      <c r="H9" s="61">
        <v>230159</v>
      </c>
      <c r="I9" s="41">
        <v>0</v>
      </c>
      <c r="J9" s="14" t="s">
        <v>70</v>
      </c>
    </row>
    <row r="10" spans="1:13" s="14" customFormat="1" ht="27.75" customHeight="1" x14ac:dyDescent="0.2">
      <c r="A10" s="60">
        <v>5</v>
      </c>
      <c r="B10" s="14" t="s">
        <v>78</v>
      </c>
      <c r="C10" s="14" t="s">
        <v>113</v>
      </c>
      <c r="D10" s="41">
        <v>1261</v>
      </c>
      <c r="E10" s="56">
        <v>45298</v>
      </c>
      <c r="F10" s="61">
        <v>11900</v>
      </c>
      <c r="G10" s="41" t="s">
        <v>197</v>
      </c>
      <c r="H10" s="61">
        <v>11900</v>
      </c>
      <c r="I10" s="41">
        <v>0</v>
      </c>
      <c r="J10" s="14" t="s">
        <v>70</v>
      </c>
    </row>
    <row r="11" spans="1:13" s="14" customFormat="1" ht="28.5" customHeight="1" x14ac:dyDescent="0.2">
      <c r="A11" s="60">
        <v>6</v>
      </c>
      <c r="B11" s="14" t="s">
        <v>79</v>
      </c>
      <c r="C11" s="14" t="s">
        <v>42</v>
      </c>
      <c r="D11" s="60">
        <v>1260</v>
      </c>
      <c r="E11" s="59">
        <v>45298</v>
      </c>
      <c r="F11" s="61">
        <v>100300</v>
      </c>
      <c r="G11" s="41" t="s">
        <v>197</v>
      </c>
      <c r="H11" s="61">
        <v>100300</v>
      </c>
      <c r="I11" s="41">
        <v>0</v>
      </c>
      <c r="J11" s="14" t="s">
        <v>70</v>
      </c>
    </row>
    <row r="12" spans="1:13" s="14" customFormat="1" ht="30" customHeight="1" x14ac:dyDescent="0.2">
      <c r="A12" s="60">
        <v>7</v>
      </c>
      <c r="B12" s="14" t="s">
        <v>80</v>
      </c>
      <c r="C12" s="14" t="s">
        <v>81</v>
      </c>
      <c r="D12" s="41">
        <v>1269</v>
      </c>
      <c r="E12" s="56">
        <v>45329</v>
      </c>
      <c r="F12" s="58">
        <v>840681.65</v>
      </c>
      <c r="G12" s="41" t="s">
        <v>197</v>
      </c>
      <c r="H12" s="58">
        <v>840681.65</v>
      </c>
      <c r="I12" s="41">
        <v>0</v>
      </c>
      <c r="J12" s="14" t="s">
        <v>70</v>
      </c>
    </row>
    <row r="13" spans="1:13" s="14" customFormat="1" ht="28.5" customHeight="1" x14ac:dyDescent="0.2">
      <c r="A13" s="60">
        <v>8</v>
      </c>
      <c r="B13" s="14" t="s">
        <v>82</v>
      </c>
      <c r="C13" s="14" t="s">
        <v>96</v>
      </c>
      <c r="D13" s="41">
        <v>1281</v>
      </c>
      <c r="E13" s="56">
        <v>45389</v>
      </c>
      <c r="F13" s="58">
        <v>152607.04000000001</v>
      </c>
      <c r="G13" s="41" t="s">
        <v>197</v>
      </c>
      <c r="H13" s="58">
        <v>152607.04000000001</v>
      </c>
      <c r="I13" s="41">
        <v>0</v>
      </c>
      <c r="J13" s="14" t="s">
        <v>70</v>
      </c>
    </row>
    <row r="14" spans="1:13" s="14" customFormat="1" ht="24.75" customHeight="1" x14ac:dyDescent="0.2">
      <c r="A14" s="60">
        <v>9</v>
      </c>
      <c r="B14" s="14" t="s">
        <v>83</v>
      </c>
      <c r="C14" s="14" t="s">
        <v>97</v>
      </c>
      <c r="D14" s="41">
        <v>1279</v>
      </c>
      <c r="E14" s="56">
        <v>45389</v>
      </c>
      <c r="F14" s="57">
        <v>322584.40000000002</v>
      </c>
      <c r="G14" s="41" t="s">
        <v>197</v>
      </c>
      <c r="H14" s="57">
        <v>322584.40000000002</v>
      </c>
      <c r="I14" s="41">
        <v>0</v>
      </c>
      <c r="J14" s="14" t="s">
        <v>70</v>
      </c>
    </row>
    <row r="15" spans="1:13" s="14" customFormat="1" ht="26.25" customHeight="1" x14ac:dyDescent="0.2">
      <c r="A15" s="60">
        <v>10</v>
      </c>
      <c r="B15" s="14" t="s">
        <v>45</v>
      </c>
      <c r="C15" s="14" t="s">
        <v>84</v>
      </c>
      <c r="D15" s="41">
        <v>1289</v>
      </c>
      <c r="E15" s="56">
        <v>45419</v>
      </c>
      <c r="F15" s="57">
        <v>93810</v>
      </c>
      <c r="G15" s="41" t="s">
        <v>197</v>
      </c>
      <c r="H15" s="57">
        <v>93810</v>
      </c>
      <c r="I15" s="41">
        <v>0</v>
      </c>
      <c r="J15" s="14" t="s">
        <v>70</v>
      </c>
    </row>
    <row r="16" spans="1:13" s="14" customFormat="1" ht="27" customHeight="1" x14ac:dyDescent="0.2">
      <c r="A16" s="60">
        <v>11</v>
      </c>
      <c r="B16" s="14" t="s">
        <v>85</v>
      </c>
      <c r="C16" s="14" t="s">
        <v>86</v>
      </c>
      <c r="D16" s="41">
        <v>1286</v>
      </c>
      <c r="E16" s="56">
        <v>45419</v>
      </c>
      <c r="F16" s="57">
        <v>491108.93</v>
      </c>
      <c r="G16" s="41" t="s">
        <v>197</v>
      </c>
      <c r="H16" s="57">
        <v>491108.93</v>
      </c>
      <c r="I16" s="41">
        <v>0</v>
      </c>
      <c r="J16" s="14" t="s">
        <v>70</v>
      </c>
    </row>
    <row r="17" spans="1:10" s="14" customFormat="1" ht="27" customHeight="1" x14ac:dyDescent="0.2">
      <c r="A17" s="60">
        <v>12</v>
      </c>
      <c r="B17" s="14" t="s">
        <v>41</v>
      </c>
      <c r="C17" s="14" t="s">
        <v>87</v>
      </c>
      <c r="D17" s="41">
        <v>1294</v>
      </c>
      <c r="E17" s="56">
        <v>45511</v>
      </c>
      <c r="F17" s="58">
        <v>404897.44</v>
      </c>
      <c r="G17" s="41" t="s">
        <v>197</v>
      </c>
      <c r="H17" s="58">
        <v>404897.44</v>
      </c>
      <c r="I17" s="41">
        <v>0</v>
      </c>
      <c r="J17" s="14" t="s">
        <v>70</v>
      </c>
    </row>
    <row r="18" spans="1:10" s="14" customFormat="1" ht="29.25" customHeight="1" x14ac:dyDescent="0.2">
      <c r="A18" s="60">
        <v>13</v>
      </c>
      <c r="B18" s="14" t="s">
        <v>88</v>
      </c>
      <c r="C18" s="14" t="s">
        <v>89</v>
      </c>
      <c r="D18" s="41">
        <v>1293</v>
      </c>
      <c r="E18" s="56">
        <v>45511</v>
      </c>
      <c r="F18" s="57">
        <v>9440</v>
      </c>
      <c r="G18" s="41" t="s">
        <v>197</v>
      </c>
      <c r="H18" s="57">
        <v>9440</v>
      </c>
      <c r="I18" s="41">
        <v>0</v>
      </c>
      <c r="J18" s="14" t="s">
        <v>70</v>
      </c>
    </row>
    <row r="19" spans="1:10" s="14" customFormat="1" ht="28.5" customHeight="1" x14ac:dyDescent="0.2">
      <c r="A19" s="60">
        <v>14</v>
      </c>
      <c r="B19" s="14" t="s">
        <v>90</v>
      </c>
      <c r="C19" s="14" t="s">
        <v>91</v>
      </c>
      <c r="D19" s="41">
        <v>1310</v>
      </c>
      <c r="E19" s="56">
        <v>45542</v>
      </c>
      <c r="F19" s="57">
        <v>36934</v>
      </c>
      <c r="G19" s="41" t="s">
        <v>197</v>
      </c>
      <c r="H19" s="57">
        <v>36934</v>
      </c>
      <c r="I19" s="41">
        <v>0</v>
      </c>
      <c r="J19" s="14" t="s">
        <v>70</v>
      </c>
    </row>
    <row r="20" spans="1:10" s="14" customFormat="1" ht="27.75" customHeight="1" x14ac:dyDescent="0.2">
      <c r="A20" s="60">
        <v>15</v>
      </c>
      <c r="B20" s="14" t="s">
        <v>16</v>
      </c>
      <c r="C20" s="14" t="s">
        <v>92</v>
      </c>
      <c r="D20" s="60">
        <v>1303</v>
      </c>
      <c r="E20" s="59">
        <v>45542</v>
      </c>
      <c r="F20" s="61">
        <v>60000</v>
      </c>
      <c r="G20" s="41" t="s">
        <v>197</v>
      </c>
      <c r="H20" s="61">
        <v>60000</v>
      </c>
      <c r="I20" s="41">
        <v>0</v>
      </c>
      <c r="J20" s="14" t="s">
        <v>70</v>
      </c>
    </row>
    <row r="21" spans="1:10" s="14" customFormat="1" ht="31.5" customHeight="1" x14ac:dyDescent="0.2">
      <c r="A21" s="60">
        <v>16</v>
      </c>
      <c r="B21" s="14" t="s">
        <v>93</v>
      </c>
      <c r="C21" s="14" t="s">
        <v>94</v>
      </c>
      <c r="D21" s="41">
        <v>1306</v>
      </c>
      <c r="E21" s="56">
        <v>45542</v>
      </c>
      <c r="F21" s="58">
        <v>9506.74</v>
      </c>
      <c r="G21" s="41" t="s">
        <v>197</v>
      </c>
      <c r="H21" s="58">
        <v>9506.74</v>
      </c>
      <c r="I21" s="41">
        <v>0</v>
      </c>
      <c r="J21" s="14" t="s">
        <v>70</v>
      </c>
    </row>
    <row r="22" spans="1:10" s="14" customFormat="1" ht="30.75" customHeight="1" x14ac:dyDescent="0.2">
      <c r="A22" s="60">
        <v>17</v>
      </c>
      <c r="B22" s="14" t="s">
        <v>83</v>
      </c>
      <c r="C22" s="14" t="s">
        <v>98</v>
      </c>
      <c r="D22" s="41">
        <v>1362</v>
      </c>
      <c r="E22" s="56" t="s">
        <v>102</v>
      </c>
      <c r="F22" s="57">
        <v>16000</v>
      </c>
      <c r="G22" s="41" t="s">
        <v>197</v>
      </c>
      <c r="H22" s="57">
        <v>16000</v>
      </c>
      <c r="I22" s="41">
        <v>0</v>
      </c>
      <c r="J22" s="14" t="s">
        <v>70</v>
      </c>
    </row>
    <row r="23" spans="1:10" s="14" customFormat="1" ht="27" customHeight="1" x14ac:dyDescent="0.2">
      <c r="A23" s="60">
        <v>18</v>
      </c>
      <c r="B23" s="14" t="s">
        <v>99</v>
      </c>
      <c r="C23" s="14" t="s">
        <v>100</v>
      </c>
      <c r="D23" s="41">
        <v>1364</v>
      </c>
      <c r="E23" s="56" t="s">
        <v>102</v>
      </c>
      <c r="F23" s="57">
        <v>42952</v>
      </c>
      <c r="G23" s="41" t="s">
        <v>197</v>
      </c>
      <c r="H23" s="57">
        <v>42952</v>
      </c>
      <c r="I23" s="41">
        <v>0</v>
      </c>
      <c r="J23" s="14" t="s">
        <v>70</v>
      </c>
    </row>
    <row r="24" spans="1:10" s="55" customFormat="1" ht="24" customHeight="1" x14ac:dyDescent="0.2">
      <c r="A24" s="60">
        <v>19</v>
      </c>
      <c r="B24" s="14" t="s">
        <v>101</v>
      </c>
      <c r="C24" s="14" t="s">
        <v>205</v>
      </c>
      <c r="D24" s="41">
        <v>1387</v>
      </c>
      <c r="E24" s="56" t="s">
        <v>103</v>
      </c>
      <c r="F24" s="61">
        <v>16874</v>
      </c>
      <c r="G24" s="41" t="s">
        <v>197</v>
      </c>
      <c r="H24" s="61">
        <v>16874</v>
      </c>
      <c r="I24" s="41">
        <v>0</v>
      </c>
      <c r="J24" s="14" t="s">
        <v>70</v>
      </c>
    </row>
    <row r="25" spans="1:10" s="14" customFormat="1" ht="24.75" customHeight="1" x14ac:dyDescent="0.2">
      <c r="A25" s="60">
        <v>20</v>
      </c>
      <c r="B25" s="14" t="s">
        <v>21</v>
      </c>
      <c r="C25" s="9" t="s">
        <v>104</v>
      </c>
      <c r="D25" s="41">
        <v>1426</v>
      </c>
      <c r="E25" s="56" t="s">
        <v>108</v>
      </c>
      <c r="F25" s="57">
        <v>4964</v>
      </c>
      <c r="G25" s="41" t="s">
        <v>197</v>
      </c>
      <c r="H25" s="57">
        <v>4964</v>
      </c>
      <c r="I25" s="41">
        <v>0</v>
      </c>
      <c r="J25" s="14" t="s">
        <v>70</v>
      </c>
    </row>
    <row r="26" spans="1:10" s="14" customFormat="1" ht="24" customHeight="1" x14ac:dyDescent="0.2">
      <c r="A26" s="60">
        <v>21</v>
      </c>
      <c r="B26" s="14" t="s">
        <v>73</v>
      </c>
      <c r="C26" s="14" t="s">
        <v>105</v>
      </c>
      <c r="D26" s="60">
        <v>1428</v>
      </c>
      <c r="E26" s="59" t="s">
        <v>108</v>
      </c>
      <c r="F26" s="61">
        <v>70000</v>
      </c>
      <c r="G26" s="41" t="s">
        <v>197</v>
      </c>
      <c r="H26" s="61">
        <v>70000</v>
      </c>
      <c r="I26" s="41">
        <v>0</v>
      </c>
      <c r="J26" s="14" t="s">
        <v>70</v>
      </c>
    </row>
    <row r="27" spans="1:10" s="14" customFormat="1" ht="29.25" customHeight="1" x14ac:dyDescent="0.2">
      <c r="A27" s="60">
        <v>22</v>
      </c>
      <c r="B27" s="14" t="s">
        <v>73</v>
      </c>
      <c r="C27" s="14" t="s">
        <v>106</v>
      </c>
      <c r="D27" s="60">
        <v>1429</v>
      </c>
      <c r="E27" s="59" t="s">
        <v>108</v>
      </c>
      <c r="F27" s="61">
        <v>110000</v>
      </c>
      <c r="G27" s="41" t="s">
        <v>197</v>
      </c>
      <c r="H27" s="61">
        <v>110000</v>
      </c>
      <c r="I27" s="41">
        <v>0</v>
      </c>
      <c r="J27" s="14" t="s">
        <v>70</v>
      </c>
    </row>
    <row r="28" spans="1:10" s="14" customFormat="1" ht="27" customHeight="1" x14ac:dyDescent="0.2">
      <c r="A28" s="60">
        <v>23</v>
      </c>
      <c r="B28" s="14" t="s">
        <v>73</v>
      </c>
      <c r="C28" s="14" t="s">
        <v>107</v>
      </c>
      <c r="D28" s="60">
        <v>1430</v>
      </c>
      <c r="E28" s="59" t="s">
        <v>108</v>
      </c>
      <c r="F28" s="61">
        <v>65000</v>
      </c>
      <c r="G28" s="41" t="s">
        <v>197</v>
      </c>
      <c r="H28" s="61">
        <v>65000</v>
      </c>
      <c r="I28" s="41">
        <v>0</v>
      </c>
      <c r="J28" s="14" t="s">
        <v>70</v>
      </c>
    </row>
    <row r="29" spans="1:10" s="14" customFormat="1" ht="25.5" customHeight="1" x14ac:dyDescent="0.2">
      <c r="A29" s="60">
        <v>24</v>
      </c>
      <c r="B29" s="14" t="s">
        <v>109</v>
      </c>
      <c r="C29" s="14" t="s">
        <v>110</v>
      </c>
      <c r="D29" s="41">
        <v>1431</v>
      </c>
      <c r="E29" s="59" t="s">
        <v>108</v>
      </c>
      <c r="F29" s="61">
        <v>1724.97</v>
      </c>
      <c r="G29" s="41" t="s">
        <v>197</v>
      </c>
      <c r="H29" s="61">
        <v>1724.97</v>
      </c>
      <c r="I29" s="41">
        <v>0</v>
      </c>
      <c r="J29" s="14" t="s">
        <v>70</v>
      </c>
    </row>
    <row r="30" spans="1:10" s="14" customFormat="1" ht="26.25" customHeight="1" x14ac:dyDescent="0.2">
      <c r="A30" s="60">
        <v>25</v>
      </c>
      <c r="B30" s="14" t="s">
        <v>111</v>
      </c>
      <c r="C30" s="14" t="s">
        <v>92</v>
      </c>
      <c r="D30" s="41">
        <v>1479</v>
      </c>
      <c r="E30" s="56" t="s">
        <v>112</v>
      </c>
      <c r="F30" s="61">
        <v>40000</v>
      </c>
      <c r="G30" s="41" t="s">
        <v>197</v>
      </c>
      <c r="H30" s="61">
        <v>40000</v>
      </c>
      <c r="I30" s="41">
        <v>0</v>
      </c>
      <c r="J30" s="14" t="s">
        <v>70</v>
      </c>
    </row>
    <row r="31" spans="1:10" s="14" customFormat="1" ht="30" customHeight="1" x14ac:dyDescent="0.2">
      <c r="A31" s="60">
        <v>26</v>
      </c>
      <c r="B31" s="9" t="s">
        <v>22</v>
      </c>
      <c r="C31" s="62" t="s">
        <v>23</v>
      </c>
      <c r="D31" s="8" t="s">
        <v>51</v>
      </c>
      <c r="E31" s="74">
        <v>44510</v>
      </c>
      <c r="F31" s="63">
        <v>27612</v>
      </c>
      <c r="G31" s="76" t="s">
        <v>198</v>
      </c>
      <c r="H31" s="41">
        <v>0</v>
      </c>
      <c r="I31" s="63">
        <v>27612</v>
      </c>
      <c r="J31" s="14" t="s">
        <v>71</v>
      </c>
    </row>
    <row r="32" spans="1:10" s="14" customFormat="1" ht="28.5" customHeight="1" x14ac:dyDescent="0.2">
      <c r="A32" s="60">
        <v>27</v>
      </c>
      <c r="B32" s="9" t="s">
        <v>22</v>
      </c>
      <c r="C32" s="62" t="s">
        <v>24</v>
      </c>
      <c r="D32" s="8" t="s">
        <v>52</v>
      </c>
      <c r="E32" s="74">
        <v>44572</v>
      </c>
      <c r="F32" s="64">
        <v>52864</v>
      </c>
      <c r="G32" s="13">
        <v>44592</v>
      </c>
      <c r="H32" s="41">
        <v>0</v>
      </c>
      <c r="I32" s="64">
        <v>52864</v>
      </c>
      <c r="J32" s="14" t="s">
        <v>71</v>
      </c>
    </row>
    <row r="33" spans="1:10" s="14" customFormat="1" ht="32.25" customHeight="1" x14ac:dyDescent="0.2">
      <c r="A33" s="60">
        <v>28</v>
      </c>
      <c r="B33" s="9" t="s">
        <v>25</v>
      </c>
      <c r="C33" s="62" t="s">
        <v>26</v>
      </c>
      <c r="D33" s="8" t="s">
        <v>53</v>
      </c>
      <c r="E33" s="74">
        <v>44722</v>
      </c>
      <c r="F33" s="12">
        <v>8053.5</v>
      </c>
      <c r="G33" s="13">
        <v>44926</v>
      </c>
      <c r="H33" s="41">
        <v>0</v>
      </c>
      <c r="I33" s="12">
        <v>8053.5</v>
      </c>
      <c r="J33" s="14" t="s">
        <v>71</v>
      </c>
    </row>
    <row r="34" spans="1:10" s="14" customFormat="1" ht="33" customHeight="1" x14ac:dyDescent="0.2">
      <c r="A34" s="60">
        <v>29</v>
      </c>
      <c r="B34" s="9" t="s">
        <v>25</v>
      </c>
      <c r="C34" s="9" t="s">
        <v>27</v>
      </c>
      <c r="D34" s="8" t="s">
        <v>54</v>
      </c>
      <c r="E34" s="74">
        <v>44937</v>
      </c>
      <c r="F34" s="12">
        <v>5782</v>
      </c>
      <c r="G34" s="13">
        <v>44957</v>
      </c>
      <c r="H34" s="41">
        <v>0</v>
      </c>
      <c r="I34" s="12">
        <v>5782</v>
      </c>
      <c r="J34" s="14" t="s">
        <v>71</v>
      </c>
    </row>
    <row r="35" spans="1:10" s="14" customFormat="1" ht="30.75" customHeight="1" x14ac:dyDescent="0.2">
      <c r="A35" s="60">
        <v>30</v>
      </c>
      <c r="B35" s="9" t="s">
        <v>25</v>
      </c>
      <c r="C35" s="9" t="s">
        <v>28</v>
      </c>
      <c r="D35" s="8" t="s">
        <v>55</v>
      </c>
      <c r="E35" s="74">
        <v>44937</v>
      </c>
      <c r="F35" s="12">
        <v>7021</v>
      </c>
      <c r="G35" s="13">
        <v>44957</v>
      </c>
      <c r="H35" s="41">
        <v>0</v>
      </c>
      <c r="I35" s="12">
        <v>7021</v>
      </c>
      <c r="J35" s="14" t="s">
        <v>71</v>
      </c>
    </row>
    <row r="36" spans="1:10" s="14" customFormat="1" ht="30" customHeight="1" x14ac:dyDescent="0.2">
      <c r="A36" s="60">
        <v>31</v>
      </c>
      <c r="B36" s="9" t="s">
        <v>29</v>
      </c>
      <c r="C36" s="9" t="s">
        <v>30</v>
      </c>
      <c r="D36" s="8" t="s">
        <v>56</v>
      </c>
      <c r="E36" s="74">
        <v>45013</v>
      </c>
      <c r="F36" s="12">
        <v>34820.53</v>
      </c>
      <c r="G36" s="13">
        <v>45016</v>
      </c>
      <c r="H36" s="41">
        <v>0</v>
      </c>
      <c r="I36" s="12">
        <v>34820.53</v>
      </c>
      <c r="J36" s="41" t="s">
        <v>71</v>
      </c>
    </row>
    <row r="37" spans="1:10" s="14" customFormat="1" ht="28.5" customHeight="1" x14ac:dyDescent="0.2">
      <c r="A37" s="60">
        <v>32</v>
      </c>
      <c r="B37" s="9" t="s">
        <v>32</v>
      </c>
      <c r="C37" s="9" t="s">
        <v>33</v>
      </c>
      <c r="D37" s="8" t="s">
        <v>57</v>
      </c>
      <c r="E37" s="74">
        <v>45210</v>
      </c>
      <c r="F37" s="12">
        <v>38000</v>
      </c>
      <c r="G37" s="13" t="s">
        <v>199</v>
      </c>
      <c r="H37" s="41">
        <v>0</v>
      </c>
      <c r="I37" s="12">
        <v>38000</v>
      </c>
      <c r="J37" s="41" t="s">
        <v>71</v>
      </c>
    </row>
    <row r="38" spans="1:10" s="14" customFormat="1" ht="28.5" customHeight="1" x14ac:dyDescent="0.2">
      <c r="A38" s="60">
        <v>33</v>
      </c>
      <c r="B38" s="9" t="s">
        <v>34</v>
      </c>
      <c r="C38" s="9" t="s">
        <v>35</v>
      </c>
      <c r="D38" s="8" t="s">
        <v>58</v>
      </c>
      <c r="E38" s="74" t="s">
        <v>65</v>
      </c>
      <c r="F38" s="12">
        <v>28710.46</v>
      </c>
      <c r="G38" s="13" t="s">
        <v>200</v>
      </c>
      <c r="H38" s="41">
        <v>0</v>
      </c>
      <c r="I38" s="12">
        <v>28710.46</v>
      </c>
      <c r="J38" s="41" t="s">
        <v>71</v>
      </c>
    </row>
    <row r="39" spans="1:10" s="14" customFormat="1" ht="30" customHeight="1" x14ac:dyDescent="0.2">
      <c r="A39" s="60">
        <v>34</v>
      </c>
      <c r="B39" s="9" t="s">
        <v>31</v>
      </c>
      <c r="C39" s="9" t="s">
        <v>36</v>
      </c>
      <c r="D39" s="8" t="s">
        <v>59</v>
      </c>
      <c r="E39" s="74" t="s">
        <v>66</v>
      </c>
      <c r="F39" s="12">
        <v>286936.27</v>
      </c>
      <c r="G39" s="8" t="s">
        <v>201</v>
      </c>
      <c r="H39" s="41">
        <v>0</v>
      </c>
      <c r="I39" s="12">
        <v>286936.27</v>
      </c>
      <c r="J39" s="41" t="s">
        <v>71</v>
      </c>
    </row>
    <row r="40" spans="1:10" s="14" customFormat="1" ht="29.25" customHeight="1" x14ac:dyDescent="0.2">
      <c r="A40" s="60">
        <v>35</v>
      </c>
      <c r="B40" s="9" t="s">
        <v>37</v>
      </c>
      <c r="C40" s="9" t="s">
        <v>38</v>
      </c>
      <c r="D40" s="8" t="s">
        <v>60</v>
      </c>
      <c r="E40" s="74">
        <v>45327</v>
      </c>
      <c r="F40" s="12">
        <v>32065</v>
      </c>
      <c r="G40" s="13" t="s">
        <v>67</v>
      </c>
      <c r="H40" s="41">
        <v>0</v>
      </c>
      <c r="I40" s="12">
        <v>32065</v>
      </c>
      <c r="J40" s="41" t="s">
        <v>71</v>
      </c>
    </row>
    <row r="41" spans="1:10" s="14" customFormat="1" ht="30.75" customHeight="1" x14ac:dyDescent="0.2">
      <c r="A41" s="60">
        <v>36</v>
      </c>
      <c r="B41" s="9" t="s">
        <v>39</v>
      </c>
      <c r="C41" s="9" t="s">
        <v>40</v>
      </c>
      <c r="D41" s="8" t="s">
        <v>61</v>
      </c>
      <c r="E41" s="74">
        <v>45448</v>
      </c>
      <c r="F41" s="12">
        <v>136378.5</v>
      </c>
      <c r="G41" s="13" t="s">
        <v>67</v>
      </c>
      <c r="H41" s="41">
        <v>0</v>
      </c>
      <c r="I41" s="12">
        <v>136378.5</v>
      </c>
      <c r="J41" s="41" t="s">
        <v>71</v>
      </c>
    </row>
    <row r="42" spans="1:10" s="14" customFormat="1" ht="27" customHeight="1" x14ac:dyDescent="0.2">
      <c r="A42" s="60">
        <v>37</v>
      </c>
      <c r="B42" s="9" t="s">
        <v>19</v>
      </c>
      <c r="C42" s="9" t="s">
        <v>44</v>
      </c>
      <c r="D42" s="8" t="s">
        <v>62</v>
      </c>
      <c r="E42" s="74">
        <v>45602</v>
      </c>
      <c r="F42" s="12">
        <v>66080</v>
      </c>
      <c r="G42" s="13" t="s">
        <v>69</v>
      </c>
      <c r="H42" s="41">
        <v>0</v>
      </c>
      <c r="I42" s="12">
        <v>66080</v>
      </c>
      <c r="J42" s="41" t="s">
        <v>71</v>
      </c>
    </row>
    <row r="43" spans="1:10" s="14" customFormat="1" ht="27" customHeight="1" x14ac:dyDescent="0.2">
      <c r="A43" s="60">
        <v>38</v>
      </c>
      <c r="B43" s="9" t="s">
        <v>46</v>
      </c>
      <c r="C43" s="9" t="s">
        <v>47</v>
      </c>
      <c r="D43" s="8" t="s">
        <v>63</v>
      </c>
      <c r="E43" s="74" t="s">
        <v>68</v>
      </c>
      <c r="F43" s="12">
        <v>10376.280000000001</v>
      </c>
      <c r="G43" s="13" t="s">
        <v>69</v>
      </c>
      <c r="H43" s="41">
        <v>0</v>
      </c>
      <c r="I43" s="12">
        <v>10376.280000000001</v>
      </c>
      <c r="J43" s="41" t="s">
        <v>71</v>
      </c>
    </row>
    <row r="44" spans="1:10" s="14" customFormat="1" ht="28.5" customHeight="1" x14ac:dyDescent="0.2">
      <c r="A44" s="60">
        <v>39</v>
      </c>
      <c r="B44" s="9" t="s">
        <v>46</v>
      </c>
      <c r="C44" s="9" t="s">
        <v>47</v>
      </c>
      <c r="D44" s="8" t="s">
        <v>64</v>
      </c>
      <c r="E44" s="74" t="s">
        <v>20</v>
      </c>
      <c r="F44" s="12">
        <v>7576.25</v>
      </c>
      <c r="G44" s="13" t="s">
        <v>69</v>
      </c>
      <c r="H44" s="41">
        <v>0</v>
      </c>
      <c r="I44" s="12">
        <v>7576.25</v>
      </c>
      <c r="J44" s="41" t="s">
        <v>71</v>
      </c>
    </row>
    <row r="45" spans="1:10" s="14" customFormat="1" ht="28.5" customHeight="1" x14ac:dyDescent="0.2">
      <c r="A45" s="60">
        <v>40</v>
      </c>
      <c r="B45" s="9" t="s">
        <v>114</v>
      </c>
      <c r="C45" s="9" t="s">
        <v>115</v>
      </c>
      <c r="D45" s="8" t="s">
        <v>151</v>
      </c>
      <c r="E45" s="74">
        <v>45298</v>
      </c>
      <c r="F45" s="37">
        <v>73292.490000000005</v>
      </c>
      <c r="G45" s="48" t="s">
        <v>197</v>
      </c>
      <c r="H45" s="41">
        <v>0</v>
      </c>
      <c r="I45" s="37">
        <v>73292.490000000005</v>
      </c>
      <c r="J45" s="41" t="s">
        <v>71</v>
      </c>
    </row>
    <row r="46" spans="1:10" s="14" customFormat="1" ht="24" customHeight="1" x14ac:dyDescent="0.2">
      <c r="A46" s="60">
        <v>41</v>
      </c>
      <c r="B46" s="9" t="s">
        <v>16</v>
      </c>
      <c r="C46" s="9" t="s">
        <v>92</v>
      </c>
      <c r="D46" s="8" t="s">
        <v>152</v>
      </c>
      <c r="E46" s="74">
        <v>45358</v>
      </c>
      <c r="F46" s="75">
        <v>30000</v>
      </c>
      <c r="G46" s="48" t="s">
        <v>197</v>
      </c>
      <c r="H46" s="41">
        <v>0</v>
      </c>
      <c r="I46" s="75">
        <v>30000</v>
      </c>
      <c r="J46" s="41" t="s">
        <v>71</v>
      </c>
    </row>
    <row r="47" spans="1:10" s="14" customFormat="1" ht="31.5" customHeight="1" x14ac:dyDescent="0.2">
      <c r="A47" s="60">
        <v>42</v>
      </c>
      <c r="B47" s="9" t="s">
        <v>116</v>
      </c>
      <c r="C47" s="9" t="s">
        <v>117</v>
      </c>
      <c r="D47" s="8" t="s">
        <v>153</v>
      </c>
      <c r="E47" s="74">
        <v>45419</v>
      </c>
      <c r="F47" s="12">
        <v>86140</v>
      </c>
      <c r="G47" s="48" t="s">
        <v>197</v>
      </c>
      <c r="H47" s="41">
        <v>0</v>
      </c>
      <c r="I47" s="12">
        <v>86140</v>
      </c>
      <c r="J47" s="41" t="s">
        <v>71</v>
      </c>
    </row>
    <row r="48" spans="1:10" s="14" customFormat="1" ht="23.25" customHeight="1" x14ac:dyDescent="0.2">
      <c r="A48" s="60">
        <v>43</v>
      </c>
      <c r="B48" s="9" t="s">
        <v>39</v>
      </c>
      <c r="C48" s="9" t="s">
        <v>118</v>
      </c>
      <c r="D48" s="8" t="s">
        <v>154</v>
      </c>
      <c r="E48" s="74">
        <v>45603</v>
      </c>
      <c r="F48" s="37">
        <v>45459.5</v>
      </c>
      <c r="G48" s="48" t="s">
        <v>197</v>
      </c>
      <c r="H48" s="41">
        <v>0</v>
      </c>
      <c r="I48" s="37">
        <v>45459.5</v>
      </c>
      <c r="J48" s="41" t="s">
        <v>71</v>
      </c>
    </row>
    <row r="49" spans="1:10" s="14" customFormat="1" ht="26.25" customHeight="1" x14ac:dyDescent="0.2">
      <c r="A49" s="60">
        <v>44</v>
      </c>
      <c r="B49" s="9" t="s">
        <v>39</v>
      </c>
      <c r="C49" s="16" t="s">
        <v>119</v>
      </c>
      <c r="D49" s="8" t="s">
        <v>155</v>
      </c>
      <c r="E49" s="74">
        <v>45603</v>
      </c>
      <c r="F49" s="37">
        <v>45459.5</v>
      </c>
      <c r="G49" s="48" t="s">
        <v>197</v>
      </c>
      <c r="H49" s="41">
        <v>0</v>
      </c>
      <c r="I49" s="37">
        <v>45459.5</v>
      </c>
      <c r="J49" s="41" t="s">
        <v>71</v>
      </c>
    </row>
    <row r="50" spans="1:10" s="14" customFormat="1" ht="26.25" customHeight="1" x14ac:dyDescent="0.2">
      <c r="A50" s="60">
        <v>45</v>
      </c>
      <c r="B50" s="9" t="s">
        <v>120</v>
      </c>
      <c r="C50" s="9" t="s">
        <v>121</v>
      </c>
      <c r="D50" s="8" t="s">
        <v>156</v>
      </c>
      <c r="E50" s="74" t="s">
        <v>194</v>
      </c>
      <c r="F50" s="12">
        <v>16522.36</v>
      </c>
      <c r="G50" s="48" t="s">
        <v>197</v>
      </c>
      <c r="H50" s="41">
        <v>0</v>
      </c>
      <c r="I50" s="12">
        <v>16522.36</v>
      </c>
      <c r="J50" s="41" t="s">
        <v>71</v>
      </c>
    </row>
    <row r="51" spans="1:10" s="14" customFormat="1" ht="22.5" customHeight="1" x14ac:dyDescent="0.2">
      <c r="A51" s="60">
        <v>46</v>
      </c>
      <c r="B51" s="9" t="s">
        <v>120</v>
      </c>
      <c r="C51" s="9" t="s">
        <v>122</v>
      </c>
      <c r="D51" s="8" t="s">
        <v>157</v>
      </c>
      <c r="E51" s="74" t="s">
        <v>194</v>
      </c>
      <c r="F51" s="12">
        <v>16522.36</v>
      </c>
      <c r="G51" s="48" t="s">
        <v>197</v>
      </c>
      <c r="H51" s="41">
        <v>0</v>
      </c>
      <c r="I51" s="12">
        <v>16522.36</v>
      </c>
      <c r="J51" s="41" t="s">
        <v>71</v>
      </c>
    </row>
    <row r="52" spans="1:10" s="14" customFormat="1" ht="30" customHeight="1" x14ac:dyDescent="0.2">
      <c r="A52" s="60">
        <v>47</v>
      </c>
      <c r="B52" s="9" t="s">
        <v>120</v>
      </c>
      <c r="C52" s="9" t="s">
        <v>123</v>
      </c>
      <c r="D52" s="8" t="s">
        <v>158</v>
      </c>
      <c r="E52" s="74" t="s">
        <v>194</v>
      </c>
      <c r="F52" s="12">
        <v>16522.36</v>
      </c>
      <c r="G52" s="48" t="s">
        <v>197</v>
      </c>
      <c r="H52" s="41">
        <v>0</v>
      </c>
      <c r="I52" s="12">
        <v>16522.36</v>
      </c>
      <c r="J52" s="41" t="s">
        <v>71</v>
      </c>
    </row>
    <row r="53" spans="1:10" s="14" customFormat="1" ht="27.75" customHeight="1" x14ac:dyDescent="0.2">
      <c r="A53" s="60">
        <v>48</v>
      </c>
      <c r="B53" s="9" t="s">
        <v>49</v>
      </c>
      <c r="C53" s="9" t="s">
        <v>50</v>
      </c>
      <c r="D53" s="8" t="s">
        <v>159</v>
      </c>
      <c r="E53" s="74" t="s">
        <v>195</v>
      </c>
      <c r="F53" s="12">
        <v>57171</v>
      </c>
      <c r="G53" s="48" t="s">
        <v>197</v>
      </c>
      <c r="H53" s="41">
        <v>0</v>
      </c>
      <c r="I53" s="12">
        <v>57171</v>
      </c>
      <c r="J53" s="41" t="s">
        <v>71</v>
      </c>
    </row>
    <row r="54" spans="1:10" s="14" customFormat="1" ht="26.25" customHeight="1" x14ac:dyDescent="0.2">
      <c r="A54" s="60">
        <v>49</v>
      </c>
      <c r="B54" s="9" t="s">
        <v>124</v>
      </c>
      <c r="C54" s="9" t="s">
        <v>125</v>
      </c>
      <c r="D54" s="8" t="s">
        <v>160</v>
      </c>
      <c r="E54" s="74" t="s">
        <v>195</v>
      </c>
      <c r="F54" s="12">
        <v>402588.51</v>
      </c>
      <c r="G54" s="48" t="s">
        <v>197</v>
      </c>
      <c r="H54" s="41">
        <v>0</v>
      </c>
      <c r="I54" s="12">
        <v>402588.51</v>
      </c>
      <c r="J54" s="41" t="s">
        <v>71</v>
      </c>
    </row>
    <row r="55" spans="1:10" s="14" customFormat="1" ht="25.5" customHeight="1" x14ac:dyDescent="0.2">
      <c r="A55" s="60">
        <v>50</v>
      </c>
      <c r="B55" s="9" t="s">
        <v>19</v>
      </c>
      <c r="C55" s="9" t="s">
        <v>126</v>
      </c>
      <c r="D55" s="8" t="s">
        <v>161</v>
      </c>
      <c r="E55" s="74" t="s">
        <v>195</v>
      </c>
      <c r="F55" s="12">
        <v>66080</v>
      </c>
      <c r="G55" s="48" t="s">
        <v>197</v>
      </c>
      <c r="H55" s="41">
        <v>0</v>
      </c>
      <c r="I55" s="12">
        <v>66080</v>
      </c>
      <c r="J55" s="41" t="s">
        <v>71</v>
      </c>
    </row>
    <row r="56" spans="1:10" s="14" customFormat="1" ht="26.25" customHeight="1" x14ac:dyDescent="0.2">
      <c r="A56" s="60">
        <v>51</v>
      </c>
      <c r="B56" s="9" t="s">
        <v>15</v>
      </c>
      <c r="C56" s="9" t="s">
        <v>127</v>
      </c>
      <c r="D56" s="8" t="s">
        <v>162</v>
      </c>
      <c r="E56" s="74" t="s">
        <v>103</v>
      </c>
      <c r="F56" s="12">
        <v>110000</v>
      </c>
      <c r="G56" s="48" t="s">
        <v>197</v>
      </c>
      <c r="H56" s="41">
        <v>0</v>
      </c>
      <c r="I56" s="12">
        <v>110000</v>
      </c>
      <c r="J56" s="41" t="s">
        <v>71</v>
      </c>
    </row>
    <row r="57" spans="1:10" s="14" customFormat="1" ht="27.75" customHeight="1" x14ac:dyDescent="0.2">
      <c r="A57" s="60">
        <v>52</v>
      </c>
      <c r="B57" s="9" t="s">
        <v>15</v>
      </c>
      <c r="C57" s="9" t="s">
        <v>128</v>
      </c>
      <c r="D57" s="8" t="s">
        <v>163</v>
      </c>
      <c r="E57" s="74" t="s">
        <v>103</v>
      </c>
      <c r="F57" s="12">
        <v>70000</v>
      </c>
      <c r="G57" s="48" t="s">
        <v>197</v>
      </c>
      <c r="H57" s="41">
        <v>0</v>
      </c>
      <c r="I57" s="12">
        <v>70000</v>
      </c>
      <c r="J57" s="41" t="s">
        <v>71</v>
      </c>
    </row>
    <row r="58" spans="1:10" s="14" customFormat="1" ht="25.5" customHeight="1" x14ac:dyDescent="0.2">
      <c r="A58" s="60">
        <v>53</v>
      </c>
      <c r="B58" s="9" t="s">
        <v>15</v>
      </c>
      <c r="C58" s="9" t="s">
        <v>129</v>
      </c>
      <c r="D58" s="8" t="s">
        <v>164</v>
      </c>
      <c r="E58" s="74" t="s">
        <v>103</v>
      </c>
      <c r="F58" s="12">
        <v>65000</v>
      </c>
      <c r="G58" s="48" t="s">
        <v>197</v>
      </c>
      <c r="H58" s="41">
        <v>0</v>
      </c>
      <c r="I58" s="12">
        <v>65000</v>
      </c>
      <c r="J58" s="41" t="s">
        <v>71</v>
      </c>
    </row>
    <row r="59" spans="1:10" s="14" customFormat="1" ht="24" customHeight="1" x14ac:dyDescent="0.2">
      <c r="A59" s="60">
        <v>54</v>
      </c>
      <c r="B59" s="9" t="s">
        <v>130</v>
      </c>
      <c r="C59" s="9" t="s">
        <v>131</v>
      </c>
      <c r="D59" s="8" t="s">
        <v>165</v>
      </c>
      <c r="E59" s="74" t="s">
        <v>103</v>
      </c>
      <c r="F59" s="12">
        <v>45000</v>
      </c>
      <c r="G59" s="48" t="s">
        <v>197</v>
      </c>
      <c r="H59" s="41">
        <v>0</v>
      </c>
      <c r="I59" s="12">
        <v>45000</v>
      </c>
      <c r="J59" s="41" t="s">
        <v>71</v>
      </c>
    </row>
    <row r="60" spans="1:10" s="14" customFormat="1" ht="24" customHeight="1" x14ac:dyDescent="0.2">
      <c r="A60" s="60">
        <v>55</v>
      </c>
      <c r="B60" s="9" t="s">
        <v>132</v>
      </c>
      <c r="C60" s="9" t="s">
        <v>133</v>
      </c>
      <c r="D60" s="8" t="s">
        <v>166</v>
      </c>
      <c r="E60" s="74" t="s">
        <v>103</v>
      </c>
      <c r="F60" s="12">
        <v>50000</v>
      </c>
      <c r="G60" s="48" t="s">
        <v>197</v>
      </c>
      <c r="H60" s="41">
        <v>0</v>
      </c>
      <c r="I60" s="12">
        <v>50000</v>
      </c>
      <c r="J60" s="41" t="s">
        <v>71</v>
      </c>
    </row>
    <row r="61" spans="1:10" s="14" customFormat="1" ht="24" customHeight="1" x14ac:dyDescent="0.2">
      <c r="A61" s="60">
        <v>56</v>
      </c>
      <c r="B61" s="9" t="s">
        <v>132</v>
      </c>
      <c r="C61" s="9" t="s">
        <v>134</v>
      </c>
      <c r="D61" s="8" t="s">
        <v>167</v>
      </c>
      <c r="E61" s="74" t="s">
        <v>103</v>
      </c>
      <c r="F61" s="12">
        <v>3000</v>
      </c>
      <c r="G61" s="48" t="s">
        <v>197</v>
      </c>
      <c r="H61" s="41">
        <v>0</v>
      </c>
      <c r="I61" s="12">
        <v>3000</v>
      </c>
      <c r="J61" s="41" t="s">
        <v>71</v>
      </c>
    </row>
    <row r="62" spans="1:10" s="14" customFormat="1" ht="24" customHeight="1" x14ac:dyDescent="0.2">
      <c r="A62" s="60">
        <v>57</v>
      </c>
      <c r="B62" s="9" t="s">
        <v>135</v>
      </c>
      <c r="C62" s="9" t="s">
        <v>136</v>
      </c>
      <c r="D62" s="8" t="s">
        <v>168</v>
      </c>
      <c r="E62" s="74" t="s">
        <v>103</v>
      </c>
      <c r="F62" s="12">
        <v>52175.02</v>
      </c>
      <c r="G62" s="48" t="s">
        <v>197</v>
      </c>
      <c r="H62" s="41">
        <v>0</v>
      </c>
      <c r="I62" s="12">
        <v>52175.02</v>
      </c>
      <c r="J62" s="41" t="s">
        <v>71</v>
      </c>
    </row>
    <row r="63" spans="1:10" s="14" customFormat="1" ht="24" customHeight="1" x14ac:dyDescent="0.2">
      <c r="A63" s="60">
        <v>58</v>
      </c>
      <c r="B63" s="9" t="s">
        <v>135</v>
      </c>
      <c r="C63" s="9" t="s">
        <v>136</v>
      </c>
      <c r="D63" s="8" t="s">
        <v>169</v>
      </c>
      <c r="E63" s="74" t="s">
        <v>103</v>
      </c>
      <c r="F63" s="12">
        <v>34052.769999999997</v>
      </c>
      <c r="G63" s="48" t="s">
        <v>197</v>
      </c>
      <c r="H63" s="41">
        <v>0</v>
      </c>
      <c r="I63" s="12">
        <v>34052.769999999997</v>
      </c>
      <c r="J63" s="41" t="s">
        <v>71</v>
      </c>
    </row>
    <row r="64" spans="1:10" s="14" customFormat="1" ht="24.95" customHeight="1" x14ac:dyDescent="0.2">
      <c r="A64" s="60">
        <v>59</v>
      </c>
      <c r="B64" s="9" t="s">
        <v>135</v>
      </c>
      <c r="C64" s="9" t="s">
        <v>136</v>
      </c>
      <c r="D64" s="8" t="s">
        <v>170</v>
      </c>
      <c r="E64" s="74" t="s">
        <v>103</v>
      </c>
      <c r="F64" s="12">
        <v>20765.3</v>
      </c>
      <c r="G64" s="48" t="s">
        <v>197</v>
      </c>
      <c r="H64" s="41">
        <v>0</v>
      </c>
      <c r="I64" s="12">
        <v>20765.3</v>
      </c>
      <c r="J64" s="41" t="s">
        <v>71</v>
      </c>
    </row>
    <row r="65" spans="1:13" s="9" customFormat="1" ht="21" customHeight="1" x14ac:dyDescent="0.2">
      <c r="A65" s="60">
        <v>60</v>
      </c>
      <c r="B65" s="9" t="s">
        <v>135</v>
      </c>
      <c r="C65" s="9" t="s">
        <v>136</v>
      </c>
      <c r="D65" s="8" t="s">
        <v>171</v>
      </c>
      <c r="E65" s="74" t="s">
        <v>103</v>
      </c>
      <c r="F65" s="12">
        <v>64878.39</v>
      </c>
      <c r="G65" s="48" t="s">
        <v>197</v>
      </c>
      <c r="H65" s="41">
        <v>0</v>
      </c>
      <c r="I65" s="12">
        <v>64878.39</v>
      </c>
      <c r="J65" s="41" t="s">
        <v>71</v>
      </c>
    </row>
    <row r="66" spans="1:13" s="9" customFormat="1" ht="22.5" customHeight="1" x14ac:dyDescent="0.2">
      <c r="A66" s="60">
        <v>61</v>
      </c>
      <c r="B66" s="9" t="s">
        <v>135</v>
      </c>
      <c r="C66" s="9" t="s">
        <v>136</v>
      </c>
      <c r="D66" s="8" t="s">
        <v>172</v>
      </c>
      <c r="E66" s="74" t="s">
        <v>103</v>
      </c>
      <c r="F66" s="12">
        <v>34052.75</v>
      </c>
      <c r="G66" s="48" t="s">
        <v>197</v>
      </c>
      <c r="H66" s="41">
        <v>0</v>
      </c>
      <c r="I66" s="12">
        <v>34052.75</v>
      </c>
      <c r="J66" s="41" t="s">
        <v>71</v>
      </c>
    </row>
    <row r="67" spans="1:13" s="9" customFormat="1" ht="25.5" customHeight="1" x14ac:dyDescent="0.2">
      <c r="A67" s="60">
        <v>62</v>
      </c>
      <c r="B67" s="9" t="s">
        <v>135</v>
      </c>
      <c r="C67" s="9" t="s">
        <v>136</v>
      </c>
      <c r="D67" s="8" t="s">
        <v>173</v>
      </c>
      <c r="E67" s="74" t="s">
        <v>103</v>
      </c>
      <c r="F67" s="12">
        <v>18957.79</v>
      </c>
      <c r="G67" s="48" t="s">
        <v>197</v>
      </c>
      <c r="H67" s="41">
        <v>0</v>
      </c>
      <c r="I67" s="12">
        <v>18957.79</v>
      </c>
      <c r="J67" s="41" t="s">
        <v>71</v>
      </c>
    </row>
    <row r="68" spans="1:13" s="9" customFormat="1" ht="23.25" customHeight="1" x14ac:dyDescent="0.2">
      <c r="A68" s="60">
        <v>63</v>
      </c>
      <c r="B68" s="9" t="s">
        <v>135</v>
      </c>
      <c r="C68" s="9" t="s">
        <v>136</v>
      </c>
      <c r="D68" s="8" t="s">
        <v>174</v>
      </c>
      <c r="E68" s="74" t="s">
        <v>103</v>
      </c>
      <c r="F68" s="12">
        <v>70105.149999999994</v>
      </c>
      <c r="G68" s="48" t="s">
        <v>197</v>
      </c>
      <c r="H68" s="41">
        <v>0</v>
      </c>
      <c r="I68" s="12">
        <v>70105.149999999994</v>
      </c>
      <c r="J68" s="41" t="s">
        <v>71</v>
      </c>
    </row>
    <row r="69" spans="1:13" s="9" customFormat="1" ht="24.75" customHeight="1" x14ac:dyDescent="0.2">
      <c r="A69" s="60">
        <v>64</v>
      </c>
      <c r="B69" s="9" t="s">
        <v>135</v>
      </c>
      <c r="C69" s="9" t="s">
        <v>136</v>
      </c>
      <c r="D69" s="8" t="s">
        <v>175</v>
      </c>
      <c r="E69" s="74" t="s">
        <v>103</v>
      </c>
      <c r="F69" s="12">
        <v>40222.61</v>
      </c>
      <c r="G69" s="48" t="s">
        <v>197</v>
      </c>
      <c r="H69" s="41">
        <v>0</v>
      </c>
      <c r="I69" s="12">
        <v>40222.61</v>
      </c>
      <c r="J69" s="41" t="s">
        <v>71</v>
      </c>
    </row>
    <row r="70" spans="1:13" s="9" customFormat="1" ht="28.5" customHeight="1" x14ac:dyDescent="0.2">
      <c r="A70" s="60">
        <v>65</v>
      </c>
      <c r="B70" s="9" t="s">
        <v>135</v>
      </c>
      <c r="C70" s="9" t="s">
        <v>136</v>
      </c>
      <c r="D70" s="8" t="s">
        <v>176</v>
      </c>
      <c r="E70" s="74" t="s">
        <v>103</v>
      </c>
      <c r="F70" s="12">
        <v>67433.2</v>
      </c>
      <c r="G70" s="48" t="s">
        <v>197</v>
      </c>
      <c r="H70" s="41">
        <v>0</v>
      </c>
      <c r="I70" s="12">
        <v>67433.2</v>
      </c>
      <c r="J70" s="41" t="s">
        <v>71</v>
      </c>
    </row>
    <row r="71" spans="1:13" s="14" customFormat="1" ht="25.5" customHeight="1" x14ac:dyDescent="0.2">
      <c r="A71" s="60">
        <v>66</v>
      </c>
      <c r="B71" s="9" t="s">
        <v>135</v>
      </c>
      <c r="C71" s="9" t="s">
        <v>136</v>
      </c>
      <c r="D71" s="8" t="s">
        <v>177</v>
      </c>
      <c r="E71" s="74" t="s">
        <v>103</v>
      </c>
      <c r="F71" s="12">
        <v>885</v>
      </c>
      <c r="G71" s="48" t="s">
        <v>197</v>
      </c>
      <c r="H71" s="41">
        <v>0</v>
      </c>
      <c r="I71" s="12">
        <v>885</v>
      </c>
      <c r="J71" s="41" t="s">
        <v>71</v>
      </c>
    </row>
    <row r="72" spans="1:13" s="9" customFormat="1" ht="24" customHeight="1" x14ac:dyDescent="0.2">
      <c r="A72" s="60">
        <v>67</v>
      </c>
      <c r="B72" s="9" t="s">
        <v>18</v>
      </c>
      <c r="C72" s="9" t="s">
        <v>43</v>
      </c>
      <c r="D72" s="8" t="s">
        <v>178</v>
      </c>
      <c r="E72" s="74" t="s">
        <v>108</v>
      </c>
      <c r="F72" s="12">
        <v>192640.9</v>
      </c>
      <c r="G72" s="48" t="s">
        <v>197</v>
      </c>
      <c r="H72" s="41">
        <v>0</v>
      </c>
      <c r="I72" s="12">
        <v>192640.9</v>
      </c>
      <c r="J72" s="41" t="s">
        <v>71</v>
      </c>
    </row>
    <row r="73" spans="1:13" s="68" customFormat="1" ht="24.75" customHeight="1" x14ac:dyDescent="0.2">
      <c r="A73" s="60">
        <v>68</v>
      </c>
      <c r="B73" s="9" t="s">
        <v>48</v>
      </c>
      <c r="C73" s="9" t="s">
        <v>137</v>
      </c>
      <c r="D73" s="8" t="s">
        <v>179</v>
      </c>
      <c r="E73" s="74" t="s">
        <v>196</v>
      </c>
      <c r="F73" s="12">
        <v>2940.7</v>
      </c>
      <c r="G73" s="48" t="s">
        <v>197</v>
      </c>
      <c r="H73" s="41">
        <v>0</v>
      </c>
      <c r="I73" s="12">
        <v>2940.7</v>
      </c>
      <c r="J73" s="80" t="s">
        <v>71</v>
      </c>
      <c r="K73" s="67"/>
    </row>
    <row r="74" spans="1:13" s="14" customFormat="1" ht="24.75" customHeight="1" x14ac:dyDescent="0.2">
      <c r="A74" s="60">
        <v>69</v>
      </c>
      <c r="B74" s="9" t="s">
        <v>17</v>
      </c>
      <c r="C74" s="9" t="s">
        <v>92</v>
      </c>
      <c r="D74" s="8" t="s">
        <v>180</v>
      </c>
      <c r="E74" s="74" t="s">
        <v>196</v>
      </c>
      <c r="F74" s="12">
        <v>20000</v>
      </c>
      <c r="G74" s="48" t="s">
        <v>197</v>
      </c>
      <c r="H74" s="41">
        <v>0</v>
      </c>
      <c r="I74" s="12">
        <v>20000</v>
      </c>
      <c r="J74" s="41" t="s">
        <v>71</v>
      </c>
      <c r="K74" s="46"/>
    </row>
    <row r="75" spans="1:13" s="14" customFormat="1" ht="24.75" customHeight="1" x14ac:dyDescent="0.2">
      <c r="A75" s="60">
        <v>70</v>
      </c>
      <c r="B75" s="9" t="s">
        <v>17</v>
      </c>
      <c r="C75" s="9" t="s">
        <v>92</v>
      </c>
      <c r="D75" s="8" t="s">
        <v>181</v>
      </c>
      <c r="E75" s="74" t="s">
        <v>196</v>
      </c>
      <c r="F75" s="12">
        <v>20000</v>
      </c>
      <c r="G75" s="48" t="s">
        <v>197</v>
      </c>
      <c r="H75" s="41">
        <v>0</v>
      </c>
      <c r="I75" s="12">
        <v>20000</v>
      </c>
      <c r="J75" s="77" t="s">
        <v>71</v>
      </c>
      <c r="K75" s="46"/>
      <c r="L75" s="46"/>
      <c r="M75" s="46"/>
    </row>
    <row r="76" spans="1:13" s="14" customFormat="1" ht="24.75" customHeight="1" x14ac:dyDescent="0.2">
      <c r="A76" s="60">
        <v>71</v>
      </c>
      <c r="B76" s="9" t="s">
        <v>17</v>
      </c>
      <c r="C76" s="9" t="s">
        <v>92</v>
      </c>
      <c r="D76" s="8" t="s">
        <v>182</v>
      </c>
      <c r="E76" s="74" t="s">
        <v>196</v>
      </c>
      <c r="F76" s="12">
        <v>20000</v>
      </c>
      <c r="G76" s="48" t="s">
        <v>197</v>
      </c>
      <c r="H76" s="41">
        <v>0</v>
      </c>
      <c r="I76" s="12">
        <v>20000</v>
      </c>
      <c r="J76" s="78" t="s">
        <v>71</v>
      </c>
      <c r="K76" s="57"/>
    </row>
    <row r="77" spans="1:13" s="9" customFormat="1" ht="24.75" customHeight="1" x14ac:dyDescent="0.2">
      <c r="A77" s="60">
        <v>72</v>
      </c>
      <c r="B77" s="9" t="s">
        <v>17</v>
      </c>
      <c r="C77" s="9" t="s">
        <v>92</v>
      </c>
      <c r="D77" s="8" t="s">
        <v>183</v>
      </c>
      <c r="E77" s="74" t="s">
        <v>196</v>
      </c>
      <c r="F77" s="12">
        <v>20000</v>
      </c>
      <c r="G77" s="48" t="s">
        <v>197</v>
      </c>
      <c r="H77" s="41">
        <v>0</v>
      </c>
      <c r="I77" s="12">
        <v>20000</v>
      </c>
      <c r="J77" s="8" t="s">
        <v>71</v>
      </c>
    </row>
    <row r="78" spans="1:13" s="9" customFormat="1" ht="24.75" customHeight="1" x14ac:dyDescent="0.2">
      <c r="A78" s="60">
        <v>73</v>
      </c>
      <c r="B78" s="9" t="s">
        <v>17</v>
      </c>
      <c r="C78" s="9" t="s">
        <v>92</v>
      </c>
      <c r="D78" s="8" t="s">
        <v>184</v>
      </c>
      <c r="E78" s="74" t="s">
        <v>196</v>
      </c>
      <c r="F78" s="12">
        <v>20000</v>
      </c>
      <c r="G78" s="48" t="s">
        <v>197</v>
      </c>
      <c r="H78" s="41">
        <v>0</v>
      </c>
      <c r="I78" s="12">
        <v>20000</v>
      </c>
      <c r="J78" s="8" t="s">
        <v>71</v>
      </c>
    </row>
    <row r="79" spans="1:13" ht="24.75" customHeight="1" x14ac:dyDescent="0.25">
      <c r="A79" s="60">
        <v>74</v>
      </c>
      <c r="B79" s="9" t="s">
        <v>138</v>
      </c>
      <c r="C79" s="9" t="s">
        <v>139</v>
      </c>
      <c r="D79" s="8" t="s">
        <v>185</v>
      </c>
      <c r="E79" s="74" t="s">
        <v>112</v>
      </c>
      <c r="F79" s="12">
        <v>13749.99</v>
      </c>
      <c r="G79" s="48" t="s">
        <v>197</v>
      </c>
      <c r="H79" s="41">
        <v>0</v>
      </c>
      <c r="I79" s="12">
        <v>13749.99</v>
      </c>
      <c r="J79" s="38" t="s">
        <v>71</v>
      </c>
      <c r="K79" s="69"/>
    </row>
    <row r="80" spans="1:13" ht="24.75" customHeight="1" x14ac:dyDescent="0.25">
      <c r="A80" s="41">
        <v>75</v>
      </c>
      <c r="B80" s="9" t="s">
        <v>140</v>
      </c>
      <c r="C80" s="9" t="s">
        <v>141</v>
      </c>
      <c r="D80" s="8" t="s">
        <v>186</v>
      </c>
      <c r="E80" s="74" t="s">
        <v>197</v>
      </c>
      <c r="F80" s="12">
        <v>9440</v>
      </c>
      <c r="G80" s="48" t="s">
        <v>197</v>
      </c>
      <c r="H80" s="41">
        <v>0</v>
      </c>
      <c r="I80" s="12">
        <v>9440</v>
      </c>
      <c r="J80" s="38" t="s">
        <v>71</v>
      </c>
      <c r="K80" s="69"/>
    </row>
    <row r="81" spans="1:11" s="14" customFormat="1" ht="24.75" customHeight="1" x14ac:dyDescent="0.2">
      <c r="A81" s="41">
        <v>76</v>
      </c>
      <c r="B81" s="9" t="s">
        <v>138</v>
      </c>
      <c r="C81" s="9" t="s">
        <v>142</v>
      </c>
      <c r="D81" s="8" t="s">
        <v>187</v>
      </c>
      <c r="E81" s="74" t="s">
        <v>197</v>
      </c>
      <c r="F81" s="12">
        <v>21868.94</v>
      </c>
      <c r="G81" s="48" t="s">
        <v>197</v>
      </c>
      <c r="H81" s="41">
        <v>0</v>
      </c>
      <c r="I81" s="12">
        <v>21868.94</v>
      </c>
      <c r="J81" s="79" t="s">
        <v>71</v>
      </c>
      <c r="K81" s="71"/>
    </row>
    <row r="82" spans="1:11" s="9" customFormat="1" ht="24.75" customHeight="1" x14ac:dyDescent="0.2">
      <c r="A82" s="60">
        <v>77</v>
      </c>
      <c r="B82" s="9" t="s">
        <v>138</v>
      </c>
      <c r="C82" s="9" t="s">
        <v>143</v>
      </c>
      <c r="D82" s="8" t="s">
        <v>188</v>
      </c>
      <c r="E82" s="74" t="s">
        <v>197</v>
      </c>
      <c r="F82" s="12">
        <v>206871.7</v>
      </c>
      <c r="G82" s="48" t="s">
        <v>197</v>
      </c>
      <c r="H82" s="41">
        <v>0</v>
      </c>
      <c r="I82" s="12">
        <v>206871.7</v>
      </c>
      <c r="J82" s="8" t="s">
        <v>71</v>
      </c>
    </row>
    <row r="83" spans="1:11" s="9" customFormat="1" ht="24.75" customHeight="1" x14ac:dyDescent="0.2">
      <c r="A83" s="60">
        <v>78</v>
      </c>
      <c r="B83" s="9" t="s">
        <v>138</v>
      </c>
      <c r="C83" s="9" t="s">
        <v>144</v>
      </c>
      <c r="D83" s="8" t="s">
        <v>189</v>
      </c>
      <c r="E83" s="74" t="s">
        <v>197</v>
      </c>
      <c r="F83" s="12">
        <v>2846.76</v>
      </c>
      <c r="G83" s="48" t="s">
        <v>197</v>
      </c>
      <c r="H83" s="41">
        <v>0</v>
      </c>
      <c r="I83" s="12">
        <v>2846.76</v>
      </c>
      <c r="J83" s="8" t="s">
        <v>71</v>
      </c>
    </row>
    <row r="84" spans="1:11" s="9" customFormat="1" ht="24.75" customHeight="1" x14ac:dyDescent="0.2">
      <c r="A84" s="60">
        <v>79</v>
      </c>
      <c r="B84" s="9" t="s">
        <v>145</v>
      </c>
      <c r="C84" s="9" t="s">
        <v>146</v>
      </c>
      <c r="D84" s="8" t="s">
        <v>190</v>
      </c>
      <c r="E84" s="74" t="s">
        <v>197</v>
      </c>
      <c r="F84" s="12">
        <v>25257.9</v>
      </c>
      <c r="G84" s="48" t="s">
        <v>197</v>
      </c>
      <c r="H84" s="41">
        <v>0</v>
      </c>
      <c r="I84" s="12">
        <v>25257.9</v>
      </c>
      <c r="J84" s="8" t="s">
        <v>71</v>
      </c>
    </row>
    <row r="85" spans="1:11" s="9" customFormat="1" ht="24.75" customHeight="1" x14ac:dyDescent="0.2">
      <c r="A85" s="60">
        <v>80</v>
      </c>
      <c r="B85" s="9" t="s">
        <v>147</v>
      </c>
      <c r="C85" s="9" t="s">
        <v>148</v>
      </c>
      <c r="D85" s="8" t="s">
        <v>191</v>
      </c>
      <c r="E85" s="74" t="s">
        <v>197</v>
      </c>
      <c r="F85" s="12">
        <v>16520</v>
      </c>
      <c r="G85" s="48" t="s">
        <v>197</v>
      </c>
      <c r="H85" s="41">
        <v>0</v>
      </c>
      <c r="I85" s="12">
        <v>16520</v>
      </c>
      <c r="J85" s="8" t="s">
        <v>71</v>
      </c>
    </row>
    <row r="86" spans="1:11" s="9" customFormat="1" ht="24.75" customHeight="1" x14ac:dyDescent="0.2">
      <c r="A86" s="60">
        <v>81</v>
      </c>
      <c r="B86" s="9" t="s">
        <v>147</v>
      </c>
      <c r="C86" s="9" t="s">
        <v>149</v>
      </c>
      <c r="D86" s="8" t="s">
        <v>192</v>
      </c>
      <c r="E86" s="74" t="s">
        <v>197</v>
      </c>
      <c r="F86" s="12">
        <v>16520</v>
      </c>
      <c r="G86" s="48" t="s">
        <v>197</v>
      </c>
      <c r="H86" s="41">
        <v>0</v>
      </c>
      <c r="I86" s="12">
        <v>16520</v>
      </c>
      <c r="J86" s="8" t="s">
        <v>71</v>
      </c>
    </row>
    <row r="87" spans="1:11" s="9" customFormat="1" ht="24.75" customHeight="1" x14ac:dyDescent="0.2">
      <c r="A87" s="60">
        <v>82</v>
      </c>
      <c r="B87" s="9" t="s">
        <v>147</v>
      </c>
      <c r="C87" s="9" t="s">
        <v>150</v>
      </c>
      <c r="D87" s="8" t="s">
        <v>193</v>
      </c>
      <c r="E87" s="74" t="s">
        <v>197</v>
      </c>
      <c r="F87" s="12">
        <v>16520</v>
      </c>
      <c r="G87" s="48" t="s">
        <v>197</v>
      </c>
      <c r="H87" s="41">
        <v>0</v>
      </c>
      <c r="I87" s="12">
        <v>16520</v>
      </c>
      <c r="J87" s="8" t="s">
        <v>71</v>
      </c>
    </row>
    <row r="88" spans="1:11" s="68" customFormat="1" ht="24.75" customHeight="1" x14ac:dyDescent="0.2">
      <c r="A88" s="83"/>
      <c r="B88" s="84"/>
      <c r="C88" s="66" t="s">
        <v>202</v>
      </c>
      <c r="D88" s="65"/>
      <c r="E88" s="85"/>
      <c r="F88" s="86">
        <f>SUM(F6:F87)</f>
        <v>6346182.910000002</v>
      </c>
      <c r="G88" s="87"/>
      <c r="H88" s="88">
        <f>SUM(H6:H87)</f>
        <v>3376444.1700000004</v>
      </c>
      <c r="I88" s="86">
        <f>SUM(I6:I87)</f>
        <v>2969738.74</v>
      </c>
      <c r="J88" s="65"/>
    </row>
    <row r="89" spans="1:11" s="9" customFormat="1" ht="23.25" customHeight="1" x14ac:dyDescent="0.2">
      <c r="A89" s="60"/>
      <c r="B89" s="15"/>
      <c r="D89" s="8"/>
      <c r="E89" s="13"/>
      <c r="F89" s="11"/>
      <c r="G89" s="10"/>
      <c r="H89" s="40"/>
      <c r="I89" s="11"/>
      <c r="J89" s="8"/>
    </row>
    <row r="90" spans="1:11" s="9" customFormat="1" ht="23.25" customHeight="1" x14ac:dyDescent="0.2">
      <c r="A90" s="60"/>
      <c r="B90" s="15"/>
      <c r="D90" s="8"/>
      <c r="E90" s="13"/>
      <c r="F90" s="11"/>
      <c r="G90" s="10"/>
      <c r="H90" s="40"/>
      <c r="I90" s="11"/>
      <c r="J90" s="8"/>
    </row>
    <row r="91" spans="1:11" s="9" customFormat="1" ht="23.25" customHeight="1" x14ac:dyDescent="0.2">
      <c r="A91" s="60"/>
      <c r="B91" s="15"/>
      <c r="D91" s="8"/>
      <c r="E91" s="13"/>
      <c r="F91" s="11"/>
      <c r="G91" s="10"/>
      <c r="H91" s="40"/>
      <c r="I91" s="11"/>
      <c r="J91" s="8"/>
    </row>
    <row r="92" spans="1:11" s="9" customFormat="1" ht="23.25" customHeight="1" x14ac:dyDescent="0.2">
      <c r="A92" s="60"/>
      <c r="B92" s="15"/>
      <c r="D92" s="8"/>
      <c r="E92" s="13"/>
      <c r="F92" s="11"/>
      <c r="G92" s="10"/>
      <c r="H92" s="40"/>
      <c r="I92" s="11"/>
      <c r="J92" s="8"/>
    </row>
    <row r="93" spans="1:11" s="9" customFormat="1" ht="21.75" customHeight="1" x14ac:dyDescent="0.2">
      <c r="A93" s="60"/>
      <c r="B93" s="15"/>
      <c r="D93" s="8"/>
      <c r="E93" s="13"/>
      <c r="F93" s="11"/>
      <c r="G93" s="10"/>
      <c r="H93" s="40"/>
      <c r="I93" s="11"/>
      <c r="J93" s="8"/>
    </row>
    <row r="94" spans="1:11" s="43" customFormat="1" ht="23.25" customHeight="1" x14ac:dyDescent="0.2">
      <c r="A94" s="60"/>
      <c r="C94" s="44"/>
      <c r="D94" s="45"/>
      <c r="E94" s="44"/>
      <c r="F94" s="44"/>
      <c r="G94" s="44"/>
      <c r="H94" s="44"/>
      <c r="I94" s="44"/>
      <c r="J94" s="45"/>
    </row>
    <row r="95" spans="1:11" s="14" customFormat="1" ht="23.25" customHeight="1" x14ac:dyDescent="0.2">
      <c r="A95" s="60"/>
      <c r="F95" s="58"/>
      <c r="H95" s="46"/>
      <c r="J95" s="41"/>
    </row>
    <row r="96" spans="1:11" s="14" customFormat="1" ht="24.95" customHeight="1" x14ac:dyDescent="0.2">
      <c r="A96" s="14" t="s">
        <v>203</v>
      </c>
      <c r="D96" s="70"/>
      <c r="E96" s="71" t="s">
        <v>204</v>
      </c>
      <c r="F96" s="71"/>
      <c r="G96" s="58"/>
      <c r="H96" s="71"/>
      <c r="I96" s="71"/>
      <c r="J96" s="71"/>
      <c r="K96" s="71"/>
    </row>
    <row r="97" spans="1:11" ht="24.95" customHeight="1" x14ac:dyDescent="0.25">
      <c r="A97" s="14" t="s">
        <v>11</v>
      </c>
      <c r="B97" s="14"/>
      <c r="C97" s="14"/>
      <c r="E97" s="81"/>
      <c r="F97" s="73" t="s">
        <v>13</v>
      </c>
      <c r="G97" s="69"/>
      <c r="H97" s="69"/>
      <c r="I97" s="69"/>
      <c r="J97"/>
      <c r="K97" s="69"/>
    </row>
    <row r="98" spans="1:11" s="14" customFormat="1" ht="24.95" customHeight="1" x14ac:dyDescent="0.2">
      <c r="A98" s="14" t="s">
        <v>12</v>
      </c>
      <c r="E98" s="82"/>
      <c r="F98" s="72" t="s">
        <v>14</v>
      </c>
      <c r="G98" s="58"/>
      <c r="H98" s="71"/>
      <c r="I98" s="71"/>
      <c r="J98" s="71"/>
      <c r="K98" s="71"/>
    </row>
    <row r="99" spans="1:11" x14ac:dyDescent="0.25">
      <c r="A99" s="60"/>
      <c r="H99" s="47"/>
    </row>
    <row r="100" spans="1:11" x14ac:dyDescent="0.25">
      <c r="A100" s="60"/>
      <c r="H100" s="47"/>
    </row>
    <row r="101" spans="1:11" s="9" customFormat="1" ht="18" customHeight="1" x14ac:dyDescent="0.2">
      <c r="A101" s="60"/>
      <c r="E101" s="37"/>
      <c r="F101" s="37"/>
      <c r="G101" s="37"/>
      <c r="H101" s="37"/>
      <c r="I101" s="37"/>
      <c r="J101" s="48"/>
      <c r="K101" s="37"/>
    </row>
    <row r="102" spans="1:11" s="9" customFormat="1" ht="17.45" customHeight="1" x14ac:dyDescent="0.2">
      <c r="A102" s="60"/>
      <c r="B102" s="8"/>
      <c r="D102" s="49"/>
      <c r="F102" s="11"/>
      <c r="G102" s="50"/>
      <c r="H102" s="51"/>
      <c r="I102" s="48"/>
      <c r="J102" s="48"/>
      <c r="K102" s="37"/>
    </row>
    <row r="103" spans="1:11" s="9" customFormat="1" ht="17.45" customHeight="1" x14ac:dyDescent="0.2">
      <c r="A103" s="60"/>
      <c r="B103" s="8"/>
      <c r="D103" s="16"/>
      <c r="F103" s="11"/>
      <c r="G103" s="52"/>
      <c r="H103" s="53"/>
      <c r="I103" s="54"/>
      <c r="J103" s="48"/>
      <c r="K103" s="37"/>
    </row>
    <row r="104" spans="1:11" x14ac:dyDescent="0.25">
      <c r="A104" s="60"/>
      <c r="H104" s="47"/>
    </row>
    <row r="105" spans="1:11" x14ac:dyDescent="0.25">
      <c r="A105" s="60"/>
      <c r="H105" s="42"/>
    </row>
    <row r="106" spans="1:11" x14ac:dyDescent="0.25">
      <c r="A106" s="60"/>
    </row>
    <row r="107" spans="1:11" x14ac:dyDescent="0.25">
      <c r="A107" s="60"/>
    </row>
    <row r="108" spans="1:11" x14ac:dyDescent="0.25">
      <c r="A108" s="60"/>
    </row>
    <row r="109" spans="1:11" x14ac:dyDescent="0.25">
      <c r="A109" s="60"/>
    </row>
    <row r="110" spans="1:11" x14ac:dyDescent="0.25">
      <c r="A110" s="60"/>
    </row>
    <row r="111" spans="1:11" x14ac:dyDescent="0.25">
      <c r="A111" s="60"/>
    </row>
    <row r="112" spans="1:11" x14ac:dyDescent="0.25">
      <c r="A112" s="60"/>
    </row>
    <row r="113" spans="1:2" x14ac:dyDescent="0.25">
      <c r="A113" s="60"/>
    </row>
    <row r="114" spans="1:2" x14ac:dyDescent="0.25">
      <c r="A114" s="60"/>
    </row>
    <row r="115" spans="1:2" x14ac:dyDescent="0.25">
      <c r="A115" s="60"/>
    </row>
    <row r="116" spans="1:2" x14ac:dyDescent="0.25">
      <c r="A116" s="60"/>
    </row>
    <row r="117" spans="1:2" x14ac:dyDescent="0.25">
      <c r="A117" s="60"/>
      <c r="B117" s="39"/>
    </row>
    <row r="118" spans="1:2" x14ac:dyDescent="0.25">
      <c r="A118" s="60"/>
    </row>
    <row r="119" spans="1:2" x14ac:dyDescent="0.25">
      <c r="A119" s="60"/>
    </row>
    <row r="120" spans="1:2" x14ac:dyDescent="0.25">
      <c r="A120" s="60"/>
    </row>
    <row r="121" spans="1:2" x14ac:dyDescent="0.25">
      <c r="A121" s="60"/>
    </row>
    <row r="122" spans="1:2" x14ac:dyDescent="0.25">
      <c r="A122" s="60"/>
    </row>
    <row r="123" spans="1:2" x14ac:dyDescent="0.25">
      <c r="A123" s="60"/>
    </row>
    <row r="124" spans="1:2" x14ac:dyDescent="0.25">
      <c r="A124" s="60"/>
    </row>
    <row r="125" spans="1:2" x14ac:dyDescent="0.25">
      <c r="A125" s="60"/>
    </row>
    <row r="126" spans="1:2" x14ac:dyDescent="0.25">
      <c r="A126" s="60"/>
    </row>
    <row r="127" spans="1:2" x14ac:dyDescent="0.25">
      <c r="A127" s="60"/>
    </row>
    <row r="128" spans="1:2" x14ac:dyDescent="0.25">
      <c r="A128" s="60"/>
    </row>
    <row r="129" spans="1:1" x14ac:dyDescent="0.25">
      <c r="A129" s="60"/>
    </row>
    <row r="130" spans="1:1" x14ac:dyDescent="0.25">
      <c r="A130" s="60"/>
    </row>
    <row r="131" spans="1:1" x14ac:dyDescent="0.25">
      <c r="A131" s="60"/>
    </row>
    <row r="132" spans="1:1" x14ac:dyDescent="0.25">
      <c r="A132" s="60"/>
    </row>
    <row r="133" spans="1:1" x14ac:dyDescent="0.25">
      <c r="A133" s="60"/>
    </row>
    <row r="134" spans="1:1" x14ac:dyDescent="0.25">
      <c r="A134" s="60"/>
    </row>
    <row r="135" spans="1:1" x14ac:dyDescent="0.25">
      <c r="A135" s="60"/>
    </row>
    <row r="136" spans="1:1" x14ac:dyDescent="0.25">
      <c r="A136" s="60"/>
    </row>
    <row r="137" spans="1:1" x14ac:dyDescent="0.25">
      <c r="A137" s="60"/>
    </row>
    <row r="138" spans="1:1" x14ac:dyDescent="0.25">
      <c r="A138" s="60"/>
    </row>
  </sheetData>
  <mergeCells count="2">
    <mergeCell ref="A3:J3"/>
    <mergeCell ref="A4:J4"/>
  </mergeCells>
  <phoneticPr fontId="15" type="noConversion"/>
  <pageMargins left="0.35" right="0.1" top="0.1" bottom="0.1" header="0.1" footer="0.1"/>
  <pageSetup scale="43" fitToHeight="3" orientation="landscape" verticalDpi="0" r:id="rId1"/>
  <rowBreaks count="1" manualBreakCount="1">
    <brk id="45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6D7CF-B0CF-432B-A1DE-1E6E7116A2F8}">
  <dimension ref="F1:G12"/>
  <sheetViews>
    <sheetView workbookViewId="0">
      <selection activeCell="F13" sqref="F13"/>
    </sheetView>
  </sheetViews>
  <sheetFormatPr baseColWidth="10" defaultRowHeight="15" x14ac:dyDescent="0.25"/>
  <cols>
    <col min="6" max="6" width="13.140625" style="1" bestFit="1" customWidth="1"/>
  </cols>
  <sheetData>
    <row r="1" spans="6:7" x14ac:dyDescent="0.25">
      <c r="F1" s="1">
        <v>143500</v>
      </c>
    </row>
    <row r="2" spans="6:7" x14ac:dyDescent="0.25">
      <c r="F2" s="1">
        <v>1.5</v>
      </c>
      <c r="G2" s="1"/>
    </row>
    <row r="3" spans="6:7" x14ac:dyDescent="0.25">
      <c r="F3" s="1">
        <f>+F1*F2</f>
        <v>215250</v>
      </c>
      <c r="G3" s="1">
        <v>16</v>
      </c>
    </row>
    <row r="4" spans="6:7" x14ac:dyDescent="0.25">
      <c r="F4" s="1">
        <v>58938.22</v>
      </c>
      <c r="G4" s="1">
        <f>+F3*G3%</f>
        <v>34440</v>
      </c>
    </row>
    <row r="5" spans="6:7" x14ac:dyDescent="0.25">
      <c r="F5" s="1">
        <f>+F3-F4</f>
        <v>156311.78</v>
      </c>
      <c r="G5" s="1">
        <f>+G4*2</f>
        <v>68880</v>
      </c>
    </row>
    <row r="6" spans="6:7" x14ac:dyDescent="0.25">
      <c r="G6" s="1">
        <f>+F3+G5</f>
        <v>284130</v>
      </c>
    </row>
    <row r="7" spans="6:7" x14ac:dyDescent="0.25">
      <c r="G7" s="1">
        <v>36</v>
      </c>
    </row>
    <row r="8" spans="6:7" x14ac:dyDescent="0.25">
      <c r="G8" s="1">
        <f>+G6/G7</f>
        <v>7892.5</v>
      </c>
    </row>
    <row r="9" spans="6:7" x14ac:dyDescent="0.25">
      <c r="G9" s="1"/>
    </row>
    <row r="10" spans="6:7" x14ac:dyDescent="0.25">
      <c r="G10" s="1"/>
    </row>
    <row r="11" spans="6:7" x14ac:dyDescent="0.25">
      <c r="G11" s="1"/>
    </row>
    <row r="12" spans="6:7" x14ac:dyDescent="0.25">
      <c r="G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JULIO -2024</vt:lpstr>
      <vt:lpstr>Hoja1</vt:lpstr>
      <vt:lpstr>'JULIO -2024'!Área_de_impresión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Lucía Céspedes García</cp:lastModifiedBy>
  <cp:lastPrinted>2024-08-05T14:08:27Z</cp:lastPrinted>
  <dcterms:created xsi:type="dcterms:W3CDTF">2023-03-29T17:21:35Z</dcterms:created>
  <dcterms:modified xsi:type="dcterms:W3CDTF">2024-08-07T17:34:07Z</dcterms:modified>
</cp:coreProperties>
</file>